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przek.'!$A$1:$E$120</definedName>
    <definedName name="_xlnm.Print_Titles" localSheetId="2">'dotacje do przek.'!$8:$9</definedName>
  </definedNames>
  <calcPr fullCalcOnLoad="1"/>
</workbook>
</file>

<file path=xl/sharedStrings.xml><?xml version="1.0" encoding="utf-8"?>
<sst xmlns="http://schemas.openxmlformats.org/spreadsheetml/2006/main" count="94" uniqueCount="89">
  <si>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</si>
  <si>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</si>
  <si>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</si>
  <si>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</si>
  <si>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</si>
  <si>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</si>
  <si>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</si>
  <si>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</si>
  <si>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</si>
  <si>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</si>
  <si>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</si>
  <si>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</si>
  <si>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</si>
  <si>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</si>
  <si>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</si>
  <si>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</si>
  <si>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</si>
  <si>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</si>
  <si>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</si>
  <si>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</si>
  <si>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</si>
  <si>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</si>
  <si>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</si>
  <si>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</si>
  <si>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dla Gminy Rybnik do przewozów pasażerskich</t>
    </r>
  </si>
  <si>
    <t>Dział 801 - Oświata i wychowanie</t>
  </si>
  <si>
    <r>
      <t xml:space="preserve">a) </t>
    </r>
    <r>
      <rPr>
        <i/>
        <sz val="10"/>
        <rFont val="Arial CE"/>
        <family val="2"/>
      </rPr>
      <t>rozdział 80130 - Szkoły zawodowe</t>
    </r>
    <r>
      <rPr>
        <sz val="10"/>
        <rFont val="Arial CE"/>
        <family val="2"/>
      </rPr>
      <t xml:space="preserve"> - dotacja dla Powiatu Raciborskiego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</si>
  <si>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0"/>
      </rPr>
      <t xml:space="preserve"> dotacja dla Miejskiej Spółki Wodnej w Kuźni Raciborskiej  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</si>
  <si>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</si>
  <si>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</si>
  <si>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</si>
  <si>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</si>
  <si>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</si>
  <si>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</si>
  <si>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</si>
  <si>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</si>
  <si>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 xml:space="preserve"> Dotacje celowe na wspieranie rozwoju sportu kwalifikowanego na terenie Gminy Kuźnia Raciborska</t>
  </si>
  <si>
    <t>Dział 926 Kultura fizyczna i sport</t>
  </si>
  <si>
    <t>1. Rozdział 92605 - Zadania w zakresie kultury fizycznej i sportu - dotacje celowe na wspieranie rozwoju sportu kwalifikowanego na terenie Gminy Kuźnia Raciborska</t>
  </si>
  <si>
    <t>1.Rozdział 60014 - Drogi publiczne powiatowe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</si>
  <si>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</si>
  <si>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zieleńców stanowiących własność Gminy Kuźnia Raciborska</t>
    </r>
  </si>
  <si>
    <t>Dotacja celowa dla zakładu budżetowego ZGKiM w Kuźni Raciborskiej</t>
  </si>
  <si>
    <r>
      <t xml:space="preserve">a)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2"/>
      </rPr>
      <t xml:space="preserve"> - dotacja celowa dla ZGKiM na zakup ciągnika rolniczego z osprzętem</t>
    </r>
  </si>
  <si>
    <t>6.</t>
  </si>
  <si>
    <t>7.</t>
  </si>
  <si>
    <t>8.</t>
  </si>
  <si>
    <t>9.</t>
  </si>
  <si>
    <t>10.</t>
  </si>
  <si>
    <t>11.</t>
  </si>
  <si>
    <t>12.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</si>
  <si>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</si>
  <si>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</si>
  <si>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</si>
  <si>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</si>
  <si>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</si>
  <si>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</si>
  <si>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celowa dla Powiatu Raciborskiego na pomoc finansową na zadanie bieżące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</si>
  <si>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</si>
  <si>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</si>
  <si>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>(PO ZMIANACH)</t>
  </si>
  <si>
    <t>1. Rozdział 75011 - Urzędy wojewódzkie</t>
  </si>
  <si>
    <t>a) Pomoc finansowa dla Powiatu Raciborskiego udzielana w formie dotacji celowej na realizację projektu pn. "Powiat Raciborski to dobra inwestycja"</t>
  </si>
  <si>
    <t>Plan dotacji do przekazania w roku 2010 (w złotych i groszach)</t>
  </si>
  <si>
    <t>13.</t>
  </si>
  <si>
    <t>Dział 630 - Turystyka</t>
  </si>
  <si>
    <t>Rozdział 63003 - Zadania w zakresie upowszechniania turystyki</t>
  </si>
  <si>
    <t>a) Pomoc finansowa dla Województwa Dolnośląskiego udzielana w formie dotacji celowej na przygotowanie dokumentacji niezbędnej do złożenia wniosku o dofinansowanie projektu pn. "Południowo-Zachodni Szlak Cystersów"</t>
  </si>
  <si>
    <t>Rozdział 90095 - Pozostała działalność</t>
  </si>
  <si>
    <t xml:space="preserve">a) Dotacja na rekompensatę pieniężną dla policjantów za czas służby przekraczający normę określoną w art. 33 ust. 2 ustawy o policji. (wpłata na Fundusz Wsparcia Policji)
</t>
  </si>
  <si>
    <t>a) Dotacja celowa dla Rodzinnego Ogrodu Działkowego "Krokus" w Kuźni Raciborskiej</t>
  </si>
  <si>
    <t>Rady Miejskiej w Kuźni Raciborskiej</t>
  </si>
  <si>
    <t>Rozdział 85216 - Zasiłki stałe - zwrot dotacji wykorzystanych niezgodnie z przeznaczeniem lub pobranych w nadmiernej wysokości</t>
  </si>
  <si>
    <t>Rozdział 85214 - Zasiłki i pomoc w naturze oraz składki na ubezpieczenia emerytalne i rentowe - zwrot dotacji wykorzystanych niezgodnie z przeznaczeniem lub pobranych w nadmiernej wysokości</t>
  </si>
  <si>
    <t>Dotacja celowa na pomoc finansową udzielaną między j.s.t na dofinansowanie zadań inwestycyjnych - do sektora finansów publicznych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</si>
  <si>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remonty, naprawy oraz konserwacje 1m² powierzchni  budynków i mieszkań komunalnych</t>
    </r>
  </si>
  <si>
    <t>a) Pomoc finansowa dla powiatu raciborskiego udzielana w formie dotacji celowej na remonty chodników w ciągach dróg powiatowych na terenie gminy</t>
  </si>
  <si>
    <t>Dział 750 - Administracja publiczna</t>
  </si>
  <si>
    <t>a) Dotacja celowa dla Powiatu Raciborskiego na prowadzenie biura paszportowego udzielana w formie pomocy finansowej</t>
  </si>
  <si>
    <t>2. Rozdział 75075 - Promocja jednostek samorządu terytorialnego</t>
  </si>
  <si>
    <t>Rozdział 92195 - Pozostała działalność</t>
  </si>
  <si>
    <t>a) Dotacja celowa dla Stowarzyszenia Kobiet Aktywnych "Babiniec" na realizację programu "Dostrzec-Ocenić-Działać"</t>
  </si>
  <si>
    <t>b) Dotacja na zakup 2 samochodów dla posterunku Policji w Kuźni Raciborskiej i w Rudach (wpłata na Fundusz Wsparcia Policji)</t>
  </si>
  <si>
    <t>Dział 926 - Kultura fizyczna i sport</t>
  </si>
  <si>
    <t>Rozdział 92695 - Pozostała działalność</t>
  </si>
  <si>
    <t>a) Dotacja celowa dla Miejskiego Klubu Sportowego "Sparta" na realizację zadania publicznego "Propagowanie zdrowego stylu życia wśród dzieci, młodzieży i dorosłych poprzez uprawiane sportu (Brazylijskiego Jiu-Jitsu)</t>
  </si>
  <si>
    <t>b) Pomoc finansowa dla Województwa Dolnośląskiego udzielana w formie dotacji celowej na wdrożenie projektu pn. "Południowo-Zachodni Szlak Cysterski"</t>
  </si>
  <si>
    <t>z dnia 21 grudnia.2010 r.</t>
  </si>
  <si>
    <t>Załącznik Nr 6 do Uchwały Nr III/24/2010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</si>
</sst>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color indexed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9" fontId="0" fillId="2" borderId="4" xfId="19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4" xfId="19" applyFont="1" applyFill="1" applyBorder="1" applyAlignment="1">
      <alignment/>
    </xf>
    <xf numFmtId="9" fontId="0" fillId="2" borderId="4" xfId="19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0" xfId="0" applyFill="1" applyAlignment="1">
      <alignment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0" fontId="0" fillId="0" borderId="0" xfId="0" applyFont="1" applyAlignment="1">
      <alignment/>
    </xf>
    <xf numFmtId="3" fontId="0" fillId="3" borderId="0" xfId="0" applyNumberFormat="1" applyFill="1" applyBorder="1" applyAlignment="1">
      <alignment/>
    </xf>
    <xf numFmtId="9" fontId="0" fillId="3" borderId="4" xfId="19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9" fontId="1" fillId="3" borderId="4" xfId="19" applyFont="1" applyFill="1" applyBorder="1" applyAlignment="1">
      <alignment/>
    </xf>
    <xf numFmtId="0" fontId="1" fillId="3" borderId="0" xfId="0" applyFont="1" applyFill="1" applyAlignment="1">
      <alignment/>
    </xf>
    <xf numFmtId="9" fontId="0" fillId="3" borderId="4" xfId="19" applyFont="1" applyFill="1" applyBorder="1" applyAlignment="1">
      <alignment/>
    </xf>
    <xf numFmtId="0" fontId="0" fillId="3" borderId="0" xfId="0" applyFont="1" applyFill="1" applyAlignment="1">
      <alignment/>
    </xf>
    <xf numFmtId="0" fontId="1" fillId="3" borderId="5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3" fontId="1" fillId="4" borderId="0" xfId="0" applyNumberFormat="1" applyFont="1" applyFill="1" applyBorder="1" applyAlignment="1">
      <alignment/>
    </xf>
    <xf numFmtId="9" fontId="1" fillId="4" borderId="4" xfId="19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0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9" fontId="1" fillId="0" borderId="4" xfId="19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9" fontId="0" fillId="0" borderId="4" xfId="19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9" fontId="4" fillId="0" borderId="4" xfId="19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4" xfId="19" applyFont="1" applyFill="1" applyBorder="1" applyAlignment="1">
      <alignment/>
    </xf>
    <xf numFmtId="0" fontId="0" fillId="0" borderId="0" xfId="0" applyFont="1" applyFill="1" applyAlignment="1">
      <alignment/>
    </xf>
    <xf numFmtId="3" fontId="1" fillId="3" borderId="0" xfId="0" applyNumberFormat="1" applyFont="1" applyFill="1" applyBorder="1" applyAlignment="1">
      <alignment/>
    </xf>
    <xf numFmtId="9" fontId="1" fillId="3" borderId="4" xfId="19" applyFont="1" applyFill="1" applyBorder="1" applyAlignment="1">
      <alignment/>
    </xf>
    <xf numFmtId="0" fontId="0" fillId="0" borderId="6" xfId="0" applyFill="1" applyBorder="1" applyAlignment="1">
      <alignment/>
    </xf>
    <xf numFmtId="0" fontId="7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4" fontId="1" fillId="3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7" xfId="0" applyNumberForma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1" xfId="0" applyFont="1" applyFill="1" applyBorder="1" applyAlignment="1">
      <alignment vertical="center" wrapText="1"/>
    </xf>
    <xf numFmtId="4" fontId="1" fillId="3" borderId="7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9" fontId="1" fillId="4" borderId="4" xfId="19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/>
    </xf>
    <xf numFmtId="4" fontId="1" fillId="4" borderId="7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4" xfId="19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0" borderId="6" xfId="0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4" xfId="19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9" fontId="4" fillId="2" borderId="4" xfId="19" applyFont="1" applyFill="1" applyBorder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2" borderId="0" xfId="0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25" t="s">
        <v>15</v>
      </c>
      <c r="H1" s="125"/>
      <c r="I1" s="125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s="20" customFormat="1" ht="12.75">
      <c r="A1" s="128" t="s">
        <v>88</v>
      </c>
      <c r="B1" s="128"/>
      <c r="C1" s="128"/>
      <c r="D1" s="24"/>
      <c r="E1" s="24"/>
      <c r="F1" s="24"/>
      <c r="G1" s="24"/>
      <c r="H1" s="24"/>
    </row>
    <row r="2" spans="1:8" s="20" customFormat="1" ht="12.75">
      <c r="A2" s="128" t="s">
        <v>71</v>
      </c>
      <c r="B2" s="128"/>
      <c r="C2" s="128"/>
      <c r="D2" s="24"/>
      <c r="E2" s="24"/>
      <c r="F2" s="24"/>
      <c r="G2" s="24"/>
      <c r="H2" s="24"/>
    </row>
    <row r="3" spans="1:8" ht="12.75">
      <c r="A3" s="129" t="s">
        <v>87</v>
      </c>
      <c r="B3" s="129"/>
      <c r="C3" s="129"/>
      <c r="D3" s="1"/>
      <c r="E3" s="1"/>
      <c r="F3" s="1" t="s">
        <v>7</v>
      </c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26" t="s">
        <v>63</v>
      </c>
      <c r="B5" s="126"/>
      <c r="C5" s="126"/>
      <c r="D5" s="126"/>
      <c r="E5" s="126"/>
      <c r="F5" s="1"/>
      <c r="G5" s="1"/>
      <c r="H5" s="1"/>
    </row>
    <row r="6" spans="1:8" ht="12.75">
      <c r="A6" s="126" t="s">
        <v>60</v>
      </c>
      <c r="B6" s="126"/>
      <c r="C6" s="126"/>
      <c r="D6" s="2"/>
      <c r="E6" s="2"/>
      <c r="F6" s="1"/>
      <c r="G6" s="1"/>
      <c r="H6" s="1"/>
    </row>
    <row r="7" spans="1:8" ht="12.75">
      <c r="A7" s="2"/>
      <c r="B7" s="127"/>
      <c r="C7" s="127"/>
      <c r="D7" s="127"/>
      <c r="E7" s="2"/>
      <c r="F7" s="1"/>
      <c r="G7" s="1"/>
      <c r="H7" s="1"/>
    </row>
    <row r="8" spans="1:3" s="16" customFormat="1" ht="12.75">
      <c r="A8" s="41" t="s">
        <v>0</v>
      </c>
      <c r="B8" s="41" t="s">
        <v>6</v>
      </c>
      <c r="C8" s="41" t="s">
        <v>9</v>
      </c>
    </row>
    <row r="9" spans="1:8" ht="12.75">
      <c r="A9" s="5">
        <v>1</v>
      </c>
      <c r="B9" s="5">
        <v>2</v>
      </c>
      <c r="C9" s="5">
        <v>3</v>
      </c>
      <c r="D9" s="6"/>
      <c r="E9" s="7"/>
      <c r="F9" s="1"/>
      <c r="G9" s="1"/>
      <c r="H9" s="1"/>
    </row>
    <row r="10" spans="1:5" s="16" customFormat="1" ht="38.25">
      <c r="A10" s="19" t="s">
        <v>1</v>
      </c>
      <c r="B10" s="15" t="s">
        <v>53</v>
      </c>
      <c r="C10" s="84">
        <f>SUM(C12,C15)</f>
        <v>665300</v>
      </c>
      <c r="D10" s="29"/>
      <c r="E10" s="23"/>
    </row>
    <row r="11" spans="1:8" ht="12.75">
      <c r="A11" s="12"/>
      <c r="B11" s="17"/>
      <c r="C11" s="85"/>
      <c r="D11" s="4"/>
      <c r="E11" s="8"/>
      <c r="F11" s="1"/>
      <c r="G11" s="1"/>
      <c r="H11" s="1"/>
    </row>
    <row r="12" spans="1:5" s="38" customFormat="1" ht="12.75">
      <c r="A12" s="34"/>
      <c r="B12" s="35" t="s">
        <v>14</v>
      </c>
      <c r="C12" s="86">
        <f>SUM(C13)</f>
        <v>350000</v>
      </c>
      <c r="D12" s="36"/>
      <c r="E12" s="37"/>
    </row>
    <row r="13" spans="1:5" s="47" customFormat="1" ht="51">
      <c r="A13" s="65"/>
      <c r="B13" s="60" t="s">
        <v>75</v>
      </c>
      <c r="C13" s="87">
        <v>350000</v>
      </c>
      <c r="D13" s="66"/>
      <c r="E13" s="67"/>
    </row>
    <row r="14" spans="1:8" ht="12.75">
      <c r="A14" s="12"/>
      <c r="B14" s="17"/>
      <c r="C14" s="88"/>
      <c r="D14" s="4"/>
      <c r="E14" s="8"/>
      <c r="F14" s="1"/>
      <c r="G14" s="1"/>
      <c r="H14" s="1"/>
    </row>
    <row r="15" spans="1:5" s="38" customFormat="1" ht="12.75">
      <c r="A15" s="34"/>
      <c r="B15" s="35" t="s">
        <v>10</v>
      </c>
      <c r="C15" s="86">
        <f>SUM(C16:C18)</f>
        <v>315300</v>
      </c>
      <c r="D15" s="36"/>
      <c r="E15" s="37"/>
    </row>
    <row r="16" spans="1:5" s="47" customFormat="1" ht="51">
      <c r="A16" s="45"/>
      <c r="B16" s="60" t="s">
        <v>40</v>
      </c>
      <c r="C16" s="89">
        <v>159300</v>
      </c>
      <c r="D16" s="66"/>
      <c r="E16" s="67"/>
    </row>
    <row r="17" spans="1:5" s="47" customFormat="1" ht="51">
      <c r="A17" s="45"/>
      <c r="B17" s="60" t="s">
        <v>41</v>
      </c>
      <c r="C17" s="89">
        <v>150000</v>
      </c>
      <c r="D17" s="66"/>
      <c r="E17" s="67"/>
    </row>
    <row r="18" spans="1:5" s="47" customFormat="1" ht="38.25">
      <c r="A18" s="65"/>
      <c r="B18" s="61" t="s">
        <v>28</v>
      </c>
      <c r="C18" s="87">
        <v>6000</v>
      </c>
      <c r="D18" s="66"/>
      <c r="E18" s="67"/>
    </row>
    <row r="19" spans="1:8" s="20" customFormat="1" ht="12.75">
      <c r="A19" s="33"/>
      <c r="B19" s="14"/>
      <c r="C19" s="88"/>
      <c r="D19" s="30"/>
      <c r="E19" s="11"/>
      <c r="F19" s="24"/>
      <c r="G19" s="24"/>
      <c r="H19" s="24"/>
    </row>
    <row r="20" spans="1:5" s="44" customFormat="1" ht="25.5" customHeight="1">
      <c r="A20" s="43" t="s">
        <v>2</v>
      </c>
      <c r="B20" s="49" t="s">
        <v>42</v>
      </c>
      <c r="C20" s="90">
        <f>C22</f>
        <v>140700</v>
      </c>
      <c r="D20" s="78"/>
      <c r="E20" s="79"/>
    </row>
    <row r="21" spans="1:5" s="52" customFormat="1" ht="15" customHeight="1">
      <c r="A21" s="53"/>
      <c r="B21" s="51"/>
      <c r="C21" s="93"/>
      <c r="D21" s="110"/>
      <c r="E21" s="111"/>
    </row>
    <row r="22" spans="1:5" s="105" customFormat="1" ht="15" customHeight="1">
      <c r="A22" s="100"/>
      <c r="B22" s="101" t="s">
        <v>10</v>
      </c>
      <c r="C22" s="102">
        <f>C23</f>
        <v>140700</v>
      </c>
      <c r="D22" s="103"/>
      <c r="E22" s="104"/>
    </row>
    <row r="23" spans="1:5" s="77" customFormat="1" ht="24" customHeight="1">
      <c r="A23" s="74"/>
      <c r="B23" s="61" t="s">
        <v>43</v>
      </c>
      <c r="C23" s="87">
        <v>140700</v>
      </c>
      <c r="D23" s="75"/>
      <c r="E23" s="76"/>
    </row>
    <row r="24" spans="1:8" s="20" customFormat="1" ht="12.75">
      <c r="A24" s="33"/>
      <c r="B24" s="14"/>
      <c r="C24" s="88"/>
      <c r="D24" s="30"/>
      <c r="E24" s="11"/>
      <c r="F24" s="24"/>
      <c r="G24" s="24"/>
      <c r="H24" s="24"/>
    </row>
    <row r="25" spans="1:5" s="26" customFormat="1" ht="25.5">
      <c r="A25" s="19" t="s">
        <v>3</v>
      </c>
      <c r="B25" s="15" t="s">
        <v>21</v>
      </c>
      <c r="C25" s="84">
        <f>SUM(C27,C31,C35,C39)</f>
        <v>162000</v>
      </c>
      <c r="D25" s="31"/>
      <c r="E25" s="25"/>
    </row>
    <row r="26" spans="1:8" ht="12.75">
      <c r="A26" s="13"/>
      <c r="B26" s="17"/>
      <c r="C26" s="91"/>
      <c r="D26" s="4"/>
      <c r="E26" s="8"/>
      <c r="F26" s="1"/>
      <c r="G26" s="1"/>
      <c r="H26" s="1"/>
    </row>
    <row r="27" spans="1:5" s="38" customFormat="1" ht="12.75">
      <c r="A27" s="34"/>
      <c r="B27" s="35" t="s">
        <v>12</v>
      </c>
      <c r="C27" s="86">
        <f>SUM(C28:C29)</f>
        <v>155000</v>
      </c>
      <c r="D27" s="39"/>
      <c r="E27" s="37"/>
    </row>
    <row r="28" spans="1:5" s="72" customFormat="1" ht="12.75">
      <c r="A28" s="68"/>
      <c r="B28" s="69" t="s">
        <v>17</v>
      </c>
      <c r="C28" s="92">
        <v>105000</v>
      </c>
      <c r="D28" s="70"/>
      <c r="E28" s="71"/>
    </row>
    <row r="29" spans="1:5" s="72" customFormat="1" ht="12.75">
      <c r="A29" s="73"/>
      <c r="B29" s="69" t="s">
        <v>23</v>
      </c>
      <c r="C29" s="92">
        <v>50000</v>
      </c>
      <c r="D29" s="70"/>
      <c r="E29" s="71"/>
    </row>
    <row r="30" spans="1:8" ht="12.75">
      <c r="A30" s="13"/>
      <c r="B30" s="17"/>
      <c r="C30" s="91"/>
      <c r="D30" s="4"/>
      <c r="E30" s="8"/>
      <c r="F30" s="1"/>
      <c r="G30" s="1"/>
      <c r="H30" s="1"/>
    </row>
    <row r="31" spans="1:8" ht="12.75">
      <c r="A31" s="100"/>
      <c r="B31" s="101" t="s">
        <v>10</v>
      </c>
      <c r="C31" s="102">
        <f>SUM(C32)</f>
        <v>5000</v>
      </c>
      <c r="D31" s="4"/>
      <c r="E31" s="8"/>
      <c r="F31" s="1"/>
      <c r="G31" s="1"/>
      <c r="H31" s="1"/>
    </row>
    <row r="32" spans="1:8" ht="12.75">
      <c r="A32" s="13"/>
      <c r="B32" s="112" t="s">
        <v>68</v>
      </c>
      <c r="C32" s="91">
        <f>SUM(C33)</f>
        <v>5000</v>
      </c>
      <c r="D32" s="4"/>
      <c r="E32" s="8"/>
      <c r="F32" s="1"/>
      <c r="G32" s="1"/>
      <c r="H32" s="1"/>
    </row>
    <row r="33" spans="1:8" ht="25.5">
      <c r="A33" s="13"/>
      <c r="B33" s="17" t="s">
        <v>70</v>
      </c>
      <c r="C33" s="91">
        <v>5000</v>
      </c>
      <c r="D33" s="4"/>
      <c r="E33" s="8"/>
      <c r="F33" s="1"/>
      <c r="G33" s="1"/>
      <c r="H33" s="1"/>
    </row>
    <row r="34" spans="1:8" ht="12.75">
      <c r="A34" s="13"/>
      <c r="B34" s="17"/>
      <c r="C34" s="91"/>
      <c r="D34" s="4"/>
      <c r="E34" s="8"/>
      <c r="F34" s="1"/>
      <c r="G34" s="1"/>
      <c r="H34" s="1"/>
    </row>
    <row r="35" spans="1:8" s="118" customFormat="1" ht="12.75">
      <c r="A35" s="100"/>
      <c r="B35" s="101" t="s">
        <v>11</v>
      </c>
      <c r="C35" s="102">
        <f>SUM(C36)</f>
        <v>1000</v>
      </c>
      <c r="D35" s="115"/>
      <c r="E35" s="116"/>
      <c r="F35" s="117"/>
      <c r="G35" s="117"/>
      <c r="H35" s="117"/>
    </row>
    <row r="36" spans="1:8" s="124" customFormat="1" ht="12.75">
      <c r="A36" s="119"/>
      <c r="B36" s="112" t="s">
        <v>80</v>
      </c>
      <c r="C36" s="120">
        <f>SUM(C37)</f>
        <v>1000</v>
      </c>
      <c r="D36" s="121"/>
      <c r="E36" s="122"/>
      <c r="F36" s="123"/>
      <c r="G36" s="123"/>
      <c r="H36" s="123"/>
    </row>
    <row r="37" spans="1:8" ht="25.5">
      <c r="A37" s="13"/>
      <c r="B37" s="17" t="s">
        <v>81</v>
      </c>
      <c r="C37" s="91">
        <v>1000</v>
      </c>
      <c r="D37" s="4"/>
      <c r="E37" s="8"/>
      <c r="F37" s="1"/>
      <c r="G37" s="1"/>
      <c r="H37" s="1"/>
    </row>
    <row r="38" spans="1:8" ht="12.75">
      <c r="A38" s="13"/>
      <c r="B38" s="17"/>
      <c r="C38" s="91"/>
      <c r="D38" s="4"/>
      <c r="E38" s="8"/>
      <c r="F38" s="1"/>
      <c r="G38" s="1"/>
      <c r="H38" s="1"/>
    </row>
    <row r="39" spans="1:8" s="118" customFormat="1" ht="12.75">
      <c r="A39" s="100"/>
      <c r="B39" s="101" t="s">
        <v>83</v>
      </c>
      <c r="C39" s="102">
        <f>SUM(C40)</f>
        <v>1000</v>
      </c>
      <c r="D39" s="115"/>
      <c r="E39" s="116"/>
      <c r="F39" s="117"/>
      <c r="G39" s="117"/>
      <c r="H39" s="117"/>
    </row>
    <row r="40" spans="1:8" ht="12.75">
      <c r="A40" s="13"/>
      <c r="B40" s="17" t="s">
        <v>84</v>
      </c>
      <c r="C40" s="91">
        <f>SUM(C41)</f>
        <v>1000</v>
      </c>
      <c r="D40" s="4"/>
      <c r="E40" s="8"/>
      <c r="F40" s="1"/>
      <c r="G40" s="1"/>
      <c r="H40" s="1"/>
    </row>
    <row r="41" spans="1:8" ht="51">
      <c r="A41" s="13"/>
      <c r="B41" s="17" t="s">
        <v>85</v>
      </c>
      <c r="C41" s="91">
        <v>1000</v>
      </c>
      <c r="D41" s="4"/>
      <c r="E41" s="8"/>
      <c r="F41" s="1"/>
      <c r="G41" s="1"/>
      <c r="H41" s="1"/>
    </row>
    <row r="42" spans="1:8" ht="12.75">
      <c r="A42" s="13"/>
      <c r="B42" s="17"/>
      <c r="C42" s="91"/>
      <c r="D42" s="4"/>
      <c r="E42" s="8"/>
      <c r="F42" s="1"/>
      <c r="G42" s="1"/>
      <c r="H42" s="1"/>
    </row>
    <row r="43" spans="1:5" s="16" customFormat="1" ht="25.5">
      <c r="A43" s="19" t="s">
        <v>4</v>
      </c>
      <c r="B43" s="15" t="s">
        <v>54</v>
      </c>
      <c r="C43" s="84">
        <f>SUM(C45)</f>
        <v>1411000</v>
      </c>
      <c r="D43" s="21"/>
      <c r="E43" s="22"/>
    </row>
    <row r="44" spans="1:8" ht="12.75">
      <c r="A44" s="13"/>
      <c r="B44" s="17"/>
      <c r="C44" s="91"/>
      <c r="D44" s="4"/>
      <c r="E44" s="8"/>
      <c r="F44" s="1"/>
      <c r="G44" s="1"/>
      <c r="H44" s="1"/>
    </row>
    <row r="45" spans="1:5" s="38" customFormat="1" ht="12.75">
      <c r="A45" s="34"/>
      <c r="B45" s="35" t="s">
        <v>11</v>
      </c>
      <c r="C45" s="86">
        <f>SUM(C46:C47)</f>
        <v>1411000</v>
      </c>
      <c r="D45" s="36"/>
      <c r="E45" s="37"/>
    </row>
    <row r="46" spans="1:5" s="72" customFormat="1" ht="12.75">
      <c r="A46" s="68"/>
      <c r="B46" s="69" t="s">
        <v>18</v>
      </c>
      <c r="C46" s="92">
        <v>1173000</v>
      </c>
      <c r="D46" s="70"/>
      <c r="E46" s="71"/>
    </row>
    <row r="47" spans="1:5" s="72" customFormat="1" ht="12.75">
      <c r="A47" s="68"/>
      <c r="B47" s="69" t="s">
        <v>19</v>
      </c>
      <c r="C47" s="92">
        <v>238000</v>
      </c>
      <c r="D47" s="70"/>
      <c r="E47" s="71"/>
    </row>
    <row r="48" spans="1:8" ht="12.75">
      <c r="A48" s="13"/>
      <c r="B48" s="17"/>
      <c r="C48" s="91"/>
      <c r="D48" s="4"/>
      <c r="E48" s="8"/>
      <c r="F48" s="1"/>
      <c r="G48" s="1"/>
      <c r="H48" s="1"/>
    </row>
    <row r="49" spans="1:5" s="28" customFormat="1" ht="25.5">
      <c r="A49" s="19" t="s">
        <v>5</v>
      </c>
      <c r="B49" s="15" t="s">
        <v>55</v>
      </c>
      <c r="C49" s="84">
        <f>SUM(C51,C54)</f>
        <v>188654</v>
      </c>
      <c r="D49" s="32"/>
      <c r="E49" s="27"/>
    </row>
    <row r="50" spans="1:5" s="24" customFormat="1" ht="12.75">
      <c r="A50" s="12"/>
      <c r="B50" s="18"/>
      <c r="C50" s="85"/>
      <c r="D50" s="30"/>
      <c r="E50" s="11"/>
    </row>
    <row r="51" spans="1:5" s="38" customFormat="1" ht="12.75">
      <c r="A51" s="34"/>
      <c r="B51" s="35" t="s">
        <v>20</v>
      </c>
      <c r="C51" s="86">
        <f>SUM(C52)</f>
        <v>163748</v>
      </c>
      <c r="D51" s="36"/>
      <c r="E51" s="37"/>
    </row>
    <row r="52" spans="1:5" s="47" customFormat="1" ht="25.5">
      <c r="A52" s="45"/>
      <c r="B52" s="61" t="s">
        <v>24</v>
      </c>
      <c r="C52" s="87">
        <v>163748</v>
      </c>
      <c r="D52" s="62"/>
      <c r="E52" s="63"/>
    </row>
    <row r="53" spans="1:8" ht="12.75">
      <c r="A53" s="13"/>
      <c r="B53" s="14"/>
      <c r="C53" s="88"/>
      <c r="D53" s="9"/>
      <c r="E53" s="10"/>
      <c r="F53" s="1"/>
      <c r="G53" s="1"/>
      <c r="H53" s="1"/>
    </row>
    <row r="54" spans="1:5" s="38" customFormat="1" ht="12.75">
      <c r="A54" s="34"/>
      <c r="B54" s="35" t="s">
        <v>25</v>
      </c>
      <c r="C54" s="86">
        <f>SUM(C55)</f>
        <v>24906</v>
      </c>
      <c r="D54" s="36"/>
      <c r="E54" s="37"/>
    </row>
    <row r="55" spans="1:5" s="47" customFormat="1" ht="25.5">
      <c r="A55" s="45"/>
      <c r="B55" s="61" t="s">
        <v>26</v>
      </c>
      <c r="C55" s="87">
        <v>24906</v>
      </c>
      <c r="D55" s="62"/>
      <c r="E55" s="63"/>
    </row>
    <row r="56" spans="1:8" ht="12.75">
      <c r="A56" s="13"/>
      <c r="B56" s="14"/>
      <c r="C56" s="88"/>
      <c r="D56" s="9"/>
      <c r="E56" s="10"/>
      <c r="F56" s="1"/>
      <c r="G56" s="1"/>
      <c r="H56" s="1"/>
    </row>
    <row r="57" spans="1:6" s="16" customFormat="1" ht="12.75">
      <c r="A57" s="19" t="s">
        <v>44</v>
      </c>
      <c r="B57" s="15" t="s">
        <v>22</v>
      </c>
      <c r="C57" s="84">
        <f>C59</f>
        <v>30000</v>
      </c>
      <c r="D57" s="31"/>
      <c r="E57" s="25"/>
      <c r="F57" s="83"/>
    </row>
    <row r="58" spans="1:8" ht="12.75">
      <c r="A58" s="13"/>
      <c r="B58" s="17"/>
      <c r="C58" s="91"/>
      <c r="D58" s="3" t="s">
        <v>8</v>
      </c>
      <c r="E58" s="10"/>
      <c r="F58" s="1"/>
      <c r="G58" s="1"/>
      <c r="H58" s="1"/>
    </row>
    <row r="59" spans="1:5" s="38" customFormat="1" ht="12.75">
      <c r="A59" s="34"/>
      <c r="B59" s="35" t="s">
        <v>16</v>
      </c>
      <c r="C59" s="86">
        <f>C60</f>
        <v>30000</v>
      </c>
      <c r="D59" s="36"/>
      <c r="E59" s="37"/>
    </row>
    <row r="60" spans="1:3" s="47" customFormat="1" ht="25.5">
      <c r="A60" s="45"/>
      <c r="B60" s="60" t="s">
        <v>27</v>
      </c>
      <c r="C60" s="89">
        <v>30000</v>
      </c>
    </row>
    <row r="61" spans="1:8" ht="12.75">
      <c r="A61" s="13"/>
      <c r="B61" s="33"/>
      <c r="C61" s="88"/>
      <c r="D61" s="1"/>
      <c r="E61" s="1"/>
      <c r="F61" s="1"/>
      <c r="G61" s="1"/>
      <c r="H61" s="1"/>
    </row>
    <row r="62" spans="1:6" s="44" customFormat="1" ht="12.75">
      <c r="A62" s="42" t="s">
        <v>45</v>
      </c>
      <c r="B62" s="43" t="s">
        <v>29</v>
      </c>
      <c r="C62" s="90">
        <f>C64</f>
        <v>56000</v>
      </c>
      <c r="F62" s="82"/>
    </row>
    <row r="63" spans="1:8" ht="12.75">
      <c r="A63" s="13"/>
      <c r="B63" s="33"/>
      <c r="C63" s="88"/>
      <c r="D63" s="1"/>
      <c r="E63" s="1"/>
      <c r="F63" s="1"/>
      <c r="G63" s="1"/>
      <c r="H63" s="1"/>
    </row>
    <row r="64" spans="1:3" s="105" customFormat="1" ht="25.5">
      <c r="A64" s="100"/>
      <c r="B64" s="106" t="s">
        <v>30</v>
      </c>
      <c r="C64" s="102">
        <f>C66</f>
        <v>56000</v>
      </c>
    </row>
    <row r="65" spans="1:8" ht="12.75">
      <c r="A65" s="13"/>
      <c r="B65" s="40"/>
      <c r="C65" s="88"/>
      <c r="D65" s="1"/>
      <c r="E65" s="1"/>
      <c r="F65" s="1"/>
      <c r="G65" s="1"/>
      <c r="H65" s="1"/>
    </row>
    <row r="66" spans="1:3" s="47" customFormat="1" ht="12.75">
      <c r="A66" s="45"/>
      <c r="B66" s="46" t="s">
        <v>31</v>
      </c>
      <c r="C66" s="87">
        <f>SUM(C67:C68)</f>
        <v>56000</v>
      </c>
    </row>
    <row r="67" spans="1:3" s="47" customFormat="1" ht="51">
      <c r="A67" s="45"/>
      <c r="B67" s="64" t="s">
        <v>69</v>
      </c>
      <c r="C67" s="87">
        <v>6000</v>
      </c>
    </row>
    <row r="68" spans="1:3" s="47" customFormat="1" ht="38.25">
      <c r="A68" s="45"/>
      <c r="B68" s="64" t="s">
        <v>82</v>
      </c>
      <c r="C68" s="87">
        <v>50000</v>
      </c>
    </row>
    <row r="69" spans="1:8" ht="12.75">
      <c r="A69" s="13"/>
      <c r="B69" s="33"/>
      <c r="C69" s="88"/>
      <c r="D69" s="1"/>
      <c r="E69" s="1"/>
      <c r="F69" s="1"/>
      <c r="G69" s="1"/>
      <c r="H69" s="1"/>
    </row>
    <row r="70" spans="1:3" s="44" customFormat="1" ht="25.5">
      <c r="A70" s="48" t="s">
        <v>46</v>
      </c>
      <c r="B70" s="49" t="s">
        <v>56</v>
      </c>
      <c r="C70" s="90">
        <f>C72</f>
        <v>730100.1</v>
      </c>
    </row>
    <row r="71" spans="1:3" s="52" customFormat="1" ht="12.75">
      <c r="A71" s="50"/>
      <c r="B71" s="51"/>
      <c r="C71" s="93"/>
    </row>
    <row r="72" spans="1:3" s="105" customFormat="1" ht="12.75">
      <c r="A72" s="107"/>
      <c r="B72" s="101" t="s">
        <v>25</v>
      </c>
      <c r="C72" s="102">
        <f>SUM(C74:C75)</f>
        <v>730100.1</v>
      </c>
    </row>
    <row r="73" spans="1:3" s="52" customFormat="1" ht="17.25" customHeight="1">
      <c r="A73" s="50"/>
      <c r="B73" s="51"/>
      <c r="C73" s="93"/>
    </row>
    <row r="74" spans="1:3" s="56" customFormat="1" ht="14.25" customHeight="1">
      <c r="A74" s="54"/>
      <c r="B74" s="58" t="s">
        <v>32</v>
      </c>
      <c r="C74" s="94">
        <v>620100.1</v>
      </c>
    </row>
    <row r="75" spans="1:3" s="56" customFormat="1" ht="12.75">
      <c r="A75" s="54"/>
      <c r="B75" s="58" t="s">
        <v>33</v>
      </c>
      <c r="C75" s="94">
        <v>110000</v>
      </c>
    </row>
    <row r="76" spans="1:3" s="52" customFormat="1" ht="12.75">
      <c r="A76" s="50"/>
      <c r="B76" s="51"/>
      <c r="C76" s="93"/>
    </row>
    <row r="77" spans="1:3" s="44" customFormat="1" ht="38.25">
      <c r="A77" s="48" t="s">
        <v>47</v>
      </c>
      <c r="B77" s="15" t="s">
        <v>57</v>
      </c>
      <c r="C77" s="90">
        <f>C79+C84</f>
        <v>47500</v>
      </c>
    </row>
    <row r="78" spans="1:3" s="52" customFormat="1" ht="12.75">
      <c r="A78" s="50"/>
      <c r="B78" s="51"/>
      <c r="C78" s="93"/>
    </row>
    <row r="79" spans="1:3" s="105" customFormat="1" ht="12.75">
      <c r="A79" s="107"/>
      <c r="B79" s="100" t="s">
        <v>20</v>
      </c>
      <c r="C79" s="102">
        <f>C81</f>
        <v>40000</v>
      </c>
    </row>
    <row r="80" spans="1:3" s="52" customFormat="1" ht="12.75">
      <c r="A80" s="50"/>
      <c r="B80" s="51"/>
      <c r="C80" s="93"/>
    </row>
    <row r="81" spans="1:3" s="59" customFormat="1" ht="12.75">
      <c r="A81" s="57"/>
      <c r="B81" s="58" t="s">
        <v>39</v>
      </c>
      <c r="C81" s="94">
        <f>C82</f>
        <v>40000</v>
      </c>
    </row>
    <row r="82" spans="1:3" s="56" customFormat="1" ht="38.25">
      <c r="A82" s="54"/>
      <c r="B82" s="64" t="s">
        <v>76</v>
      </c>
      <c r="C82" s="95">
        <v>40000</v>
      </c>
    </row>
    <row r="83" spans="1:3" s="56" customFormat="1" ht="12.75">
      <c r="A83" s="54"/>
      <c r="B83" s="64"/>
      <c r="C83" s="95"/>
    </row>
    <row r="84" spans="1:3" s="52" customFormat="1" ht="12.75">
      <c r="A84" s="107"/>
      <c r="B84" s="106" t="s">
        <v>77</v>
      </c>
      <c r="C84" s="102">
        <f>SUM(C86,C89)</f>
        <v>7500</v>
      </c>
    </row>
    <row r="85" spans="1:3" s="56" customFormat="1" ht="12.75">
      <c r="A85" s="54"/>
      <c r="B85" s="64"/>
      <c r="C85" s="95"/>
    </row>
    <row r="86" spans="1:3" s="59" customFormat="1" ht="12.75">
      <c r="A86" s="57"/>
      <c r="B86" s="46" t="s">
        <v>61</v>
      </c>
      <c r="C86" s="94">
        <f>SUM(C87)</f>
        <v>3000</v>
      </c>
    </row>
    <row r="87" spans="1:3" s="56" customFormat="1" ht="25.5">
      <c r="A87" s="54"/>
      <c r="B87" s="64" t="s">
        <v>78</v>
      </c>
      <c r="C87" s="95">
        <v>3000</v>
      </c>
    </row>
    <row r="88" spans="1:3" s="56" customFormat="1" ht="12.75">
      <c r="A88" s="54"/>
      <c r="B88" s="64"/>
      <c r="C88" s="95"/>
    </row>
    <row r="89" spans="1:3" s="59" customFormat="1" ht="25.5">
      <c r="A89" s="57"/>
      <c r="B89" s="46" t="s">
        <v>79</v>
      </c>
      <c r="C89" s="94">
        <f>SUM(C90)</f>
        <v>4500</v>
      </c>
    </row>
    <row r="90" spans="1:3" s="56" customFormat="1" ht="38.25">
      <c r="A90" s="54"/>
      <c r="B90" s="64" t="s">
        <v>62</v>
      </c>
      <c r="C90" s="95">
        <v>4500</v>
      </c>
    </row>
    <row r="91" spans="1:3" s="56" customFormat="1" ht="12.75">
      <c r="A91" s="54"/>
      <c r="B91" s="64"/>
      <c r="C91" s="95"/>
    </row>
    <row r="92" spans="1:3" s="44" customFormat="1" ht="38.25">
      <c r="A92" s="48" t="s">
        <v>48</v>
      </c>
      <c r="B92" s="49" t="s">
        <v>58</v>
      </c>
      <c r="C92" s="90">
        <f>C94</f>
        <v>3300</v>
      </c>
    </row>
    <row r="93" spans="1:3" s="56" customFormat="1" ht="12.75">
      <c r="A93" s="54"/>
      <c r="B93" s="55"/>
      <c r="C93" s="95"/>
    </row>
    <row r="94" spans="1:3" s="105" customFormat="1" ht="12.75">
      <c r="A94" s="107"/>
      <c r="B94" s="101" t="s">
        <v>34</v>
      </c>
      <c r="C94" s="102">
        <f>C95</f>
        <v>3300</v>
      </c>
    </row>
    <row r="95" spans="1:3" s="56" customFormat="1" ht="38.25">
      <c r="A95" s="54"/>
      <c r="B95" s="55" t="s">
        <v>35</v>
      </c>
      <c r="C95" s="95">
        <v>3300</v>
      </c>
    </row>
    <row r="96" spans="1:3" s="56" customFormat="1" ht="12.75">
      <c r="A96" s="54"/>
      <c r="B96" s="55"/>
      <c r="C96" s="95"/>
    </row>
    <row r="97" spans="1:6" s="44" customFormat="1" ht="25.5">
      <c r="A97" s="48" t="s">
        <v>49</v>
      </c>
      <c r="B97" s="49" t="s">
        <v>36</v>
      </c>
      <c r="C97" s="90">
        <f>C99</f>
        <v>75000</v>
      </c>
      <c r="F97" s="81"/>
    </row>
    <row r="98" spans="1:3" s="56" customFormat="1" ht="12.75">
      <c r="A98" s="54"/>
      <c r="B98" s="55"/>
      <c r="C98" s="95"/>
    </row>
    <row r="99" spans="1:3" s="105" customFormat="1" ht="12.75">
      <c r="A99" s="107"/>
      <c r="B99" s="101" t="s">
        <v>37</v>
      </c>
      <c r="C99" s="102">
        <f>C100</f>
        <v>75000</v>
      </c>
    </row>
    <row r="100" spans="1:3" s="56" customFormat="1" ht="38.25">
      <c r="A100" s="54"/>
      <c r="B100" s="55" t="s">
        <v>38</v>
      </c>
      <c r="C100" s="95">
        <v>75000</v>
      </c>
    </row>
    <row r="101" spans="1:3" s="56" customFormat="1" ht="12.75">
      <c r="A101" s="54"/>
      <c r="B101" s="55"/>
      <c r="C101" s="95"/>
    </row>
    <row r="102" spans="1:3" s="44" customFormat="1" ht="38.25">
      <c r="A102" s="48" t="s">
        <v>50</v>
      </c>
      <c r="B102" s="49" t="s">
        <v>59</v>
      </c>
      <c r="C102" s="90">
        <f>C104</f>
        <v>17249.780000000002</v>
      </c>
    </row>
    <row r="103" spans="1:3" s="52" customFormat="1" ht="12.75">
      <c r="A103" s="50"/>
      <c r="B103" s="51"/>
      <c r="C103" s="93"/>
    </row>
    <row r="104" spans="1:3" s="105" customFormat="1" ht="12.75">
      <c r="A104" s="108"/>
      <c r="B104" s="100" t="s">
        <v>51</v>
      </c>
      <c r="C104" s="109">
        <f>SUM(C105,C107,C109)</f>
        <v>17249.780000000002</v>
      </c>
    </row>
    <row r="105" spans="1:3" s="59" customFormat="1" ht="69.75" customHeight="1">
      <c r="A105" s="113"/>
      <c r="B105" s="46" t="s">
        <v>52</v>
      </c>
      <c r="C105" s="114">
        <v>16000</v>
      </c>
    </row>
    <row r="106" spans="1:3" s="47" customFormat="1" ht="12.75" customHeight="1">
      <c r="A106" s="80"/>
      <c r="B106" s="64"/>
      <c r="C106" s="96"/>
    </row>
    <row r="107" spans="1:3" s="59" customFormat="1" ht="51">
      <c r="A107" s="113"/>
      <c r="B107" s="46" t="s">
        <v>73</v>
      </c>
      <c r="C107" s="114">
        <v>177.04</v>
      </c>
    </row>
    <row r="108" spans="1:3" s="47" customFormat="1" ht="12.75" customHeight="1">
      <c r="A108" s="80"/>
      <c r="B108" s="64"/>
      <c r="C108" s="96"/>
    </row>
    <row r="109" spans="1:3" s="59" customFormat="1" ht="38.25">
      <c r="A109" s="113"/>
      <c r="B109" s="46" t="s">
        <v>72</v>
      </c>
      <c r="C109" s="114">
        <v>1072.74</v>
      </c>
    </row>
    <row r="110" spans="1:3" s="47" customFormat="1" ht="12.75" customHeight="1">
      <c r="A110" s="80"/>
      <c r="B110" s="64"/>
      <c r="C110" s="96"/>
    </row>
    <row r="111" spans="1:3" s="52" customFormat="1" ht="38.25">
      <c r="A111" s="97" t="s">
        <v>64</v>
      </c>
      <c r="B111" s="98" t="s">
        <v>74</v>
      </c>
      <c r="C111" s="99">
        <f>SUM(C113)</f>
        <v>60451.18</v>
      </c>
    </row>
    <row r="112" spans="1:3" s="47" customFormat="1" ht="12.75" customHeight="1">
      <c r="A112" s="80"/>
      <c r="B112" s="64"/>
      <c r="C112" s="96"/>
    </row>
    <row r="113" spans="1:3" s="52" customFormat="1" ht="12.75" customHeight="1">
      <c r="A113" s="108"/>
      <c r="B113" s="106" t="s">
        <v>65</v>
      </c>
      <c r="C113" s="109">
        <f>SUM(C115)</f>
        <v>60451.18</v>
      </c>
    </row>
    <row r="114" spans="1:3" s="47" customFormat="1" ht="12.75" customHeight="1">
      <c r="A114" s="80"/>
      <c r="B114" s="64"/>
      <c r="C114" s="96"/>
    </row>
    <row r="115" spans="1:3" s="59" customFormat="1" ht="12.75" customHeight="1">
      <c r="A115" s="113"/>
      <c r="B115" s="46" t="s">
        <v>66</v>
      </c>
      <c r="C115" s="114">
        <f>SUM(C116:C117)</f>
        <v>60451.18</v>
      </c>
    </row>
    <row r="116" spans="1:3" s="47" customFormat="1" ht="51">
      <c r="A116" s="80"/>
      <c r="B116" s="64" t="s">
        <v>67</v>
      </c>
      <c r="C116" s="96">
        <v>53686</v>
      </c>
    </row>
    <row r="117" spans="1:3" s="47" customFormat="1" ht="38.25">
      <c r="A117" s="80"/>
      <c r="B117" s="64" t="s">
        <v>86</v>
      </c>
      <c r="C117" s="96">
        <v>6765.18</v>
      </c>
    </row>
    <row r="118" spans="1:3" s="47" customFormat="1" ht="12.75" customHeight="1">
      <c r="A118" s="80"/>
      <c r="B118" s="64"/>
      <c r="C118" s="96"/>
    </row>
    <row r="119" spans="1:3" s="16" customFormat="1" ht="12.75">
      <c r="A119" s="19"/>
      <c r="B119" s="19" t="s">
        <v>13</v>
      </c>
      <c r="C119" s="84">
        <f>SUM(C10)+C20+(C25)+(C43)+(C49)+C57+C92+C70+C62+C77+C97+C102+C111</f>
        <v>3587255.06</v>
      </c>
    </row>
    <row r="120" spans="1:8" ht="12.75">
      <c r="A120" s="13"/>
      <c r="B120" s="12"/>
      <c r="C120" s="85"/>
      <c r="D120" s="1"/>
      <c r="E120" s="1"/>
      <c r="F120" s="1"/>
      <c r="G120" s="1"/>
      <c r="H120" s="1"/>
    </row>
  </sheetData>
  <mergeCells count="6">
    <mergeCell ref="A5:E5"/>
    <mergeCell ref="B7:D7"/>
    <mergeCell ref="A1:C1"/>
    <mergeCell ref="A2:C2"/>
    <mergeCell ref="A3:C3"/>
    <mergeCell ref="A6:C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2010-07-29T06:57:58Z</cp:lastPrinted>
  <dcterms:created xsi:type="dcterms:W3CDTF">2002-10-29T13:03:50Z</dcterms:created>
  <dcterms:modified xsi:type="dcterms:W3CDTF">2010-12-30T09:36:51Z</dcterms:modified>
  <cp:category/>
  <cp:version/>
  <cp:contentType/>
  <cp:contentStatus/>
</cp:coreProperties>
</file>