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przek.'!$A$1:$E$139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<sst xmlns="http://schemas.openxmlformats.org/spreadsheetml/2006/main" count="116" uniqueCount="108">
  <si>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</si>
  <si>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</si>
  <si>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</si>
  <si>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</si>
  <si>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</si>
  <si>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</si>
  <si>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</si>
  <si>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</si>
  <si>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</si>
  <si>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</si>
  <si>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</si>
  <si>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</si>
  <si>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</si>
  <si>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</si>
  <si>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</si>
  <si>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</si>
  <si>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</si>
  <si>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</si>
  <si>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Dział 600 - Transport i łączność</t>
  </si>
  <si>
    <t>Dotacje celowe dla podmiotów nie zaliczonych do sektora finansów publicznych: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</si>
  <si>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</si>
  <si>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</si>
  <si>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</si>
  <si>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</si>
  <si>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</si>
  <si>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</si>
  <si>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</si>
  <si>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</si>
  <si>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</si>
  <si>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</si>
  <si>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</si>
  <si>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</si>
  <si>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</si>
  <si>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</si>
  <si>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</si>
  <si>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</si>
  <si>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</si>
  <si>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</si>
  <si>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</si>
  <si>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</si>
  <si>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</si>
  <si>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</si>
  <si>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 </t>
  </si>
  <si>
    <t>a) Dotacja celowa z budżetu na realizację zadań zleconych w formie "małych grantów"</t>
  </si>
  <si>
    <t>a) Dotacje celowe z budżetu na realizację zadań zleconych - na placówki wsparcia dziennego</t>
  </si>
  <si>
    <t>Dział 801 Oświata i wychowanie</t>
  </si>
  <si>
    <t>a) rozdział 80104 - Przedszkola - Dotacje celowe przekazane gminie na zadania bieżące realizowane na podstawie porozumień (umów) między jednostkami samorządu terytorialnego</t>
  </si>
  <si>
    <t>1. rozdział 90003 - Oczyszczanie miast i wsi</t>
  </si>
  <si>
    <t>Dział 855 Rodzina</t>
  </si>
  <si>
    <r>
      <t xml:space="preserve">d)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</si>
  <si>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>Plan dotacji do przekazania w roku 2017 (w złotych)</t>
  </si>
  <si>
    <t xml:space="preserve"> Dział 754- Bezpieczeństwo publiczne i ochrona przeciwpożarowa</t>
  </si>
  <si>
    <t>12.</t>
  </si>
  <si>
    <t>1. Rozdział 75411 Komendy Powiatowe Państwowej Straży Pożarnej</t>
  </si>
  <si>
    <t xml:space="preserve">a) Wpłata na Fundusz Wsparcia Państwowej Straży Pożarnej z przeznaczeniem na dofinansowanie projektu rozbudowy i modernizacji komendy powiatowej Państwowej Straży Pożarnej w Raciborzu
</t>
  </si>
  <si>
    <t>a) Dotacja celowa dla zakładu budżetowego  w Kuźni Raciborskiej na zakup piaskarki</t>
  </si>
  <si>
    <r>
      <t xml:space="preserve">c)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</si>
  <si>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1) rozdział 92109 - Domy i ośrodki kultury, świetlice i kluby</t>
  </si>
  <si>
    <t>a) Miejski Ośrodek Kultury Sportu i Rekreacji w Kuźni Raciborskiej</t>
  </si>
  <si>
    <t>b) Kolejka Wąskotorowa w Rudach</t>
  </si>
  <si>
    <t>2) rozdział 92116 - Biblioteki</t>
  </si>
  <si>
    <t>Dotacje dla Państwowej Straży Pożarnej - dotacja do sektora finansów publicznych</t>
  </si>
  <si>
    <t>Dział 852 Pomoc Społeczna</t>
  </si>
  <si>
    <t>Dotacja celowa dla spółki wodnej spoza sektora finansów publicznych</t>
  </si>
  <si>
    <t xml:space="preserve"> Dotacje celowe na wspieranie rozwoju sportu na terenie Gminy Kuźnia Raciborska spoza sektora finansów publicznych</t>
  </si>
  <si>
    <t>Dotacje celowe na realizację innych zadań zleconych spoza sektora finansów publicznych</t>
  </si>
  <si>
    <t>a) rozdział 85230 - Pomoc w zakresie dożywiania - Dotacja celowa na realizację zadania w ramach Programu Pomoc Żywnościowa</t>
  </si>
  <si>
    <t>e)  rozdział 90095 - Pozostała działalność - dotacja przedmiotowa dla zakładu budżetowego na sprawdzenie, naprawę, montaż i demontaż kompletnych elementów dekoracji miasta i gminy w okresie świąt</t>
  </si>
  <si>
    <t>(po zmianach)</t>
  </si>
  <si>
    <t>1. Rozdział 85501 - Świadczenie wychowawcze - zwrot niewykorzystanych dotacji oraz płatności</t>
  </si>
  <si>
    <t>2.Rozdział 85502 - Świadczenia rodzinne, świadczenia z funduszu alimentacyjnego oraz składki na ubezpieczenia emerytalne i rentowe z ubezpieczenia społecznego - zwrot niewykorzystanych dotacji oraz płatności</t>
  </si>
  <si>
    <t>Dotacje celowe - zwrot niewykorzystanych dotacji oraz płatności do sektora finansów publicznych</t>
  </si>
  <si>
    <t>Dział 852 Pomoc społeczna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</si>
  <si>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 - utrzymanie, remonty oraz naprawy i modernizacje 1m² powierzchni  budynków i mieszkań komunalnych</t>
    </r>
  </si>
  <si>
    <t>Dział 900 Gospodarka komunalna i ochrona środowiska</t>
  </si>
  <si>
    <t>2. Rozdział 85216 - Zasiłki stałe - zwrot niewykorzystanych dotacji oraz płatności</t>
  </si>
  <si>
    <t>a) Rozdział 90005 - Ochrona powietrza atmosferycznego i klimatu -Dotacje celowe z budżetu dla osób fizycznych na dofinansowanie zadania pn. 'Realizacja Programu Ograniczania Niskiej Emisji dla Gminy Kuźnia Raciborska - etap I: rok 2017"</t>
  </si>
  <si>
    <t>1. Rozdział 85214 - Zasiłki okresowe, celowe i pomoc w naturze oraz składki na ubezpieczenia emerytalne i rentowe - zwrot niewykorzystanych dotacji oraz płatności</t>
  </si>
  <si>
    <t>1. Rozdział 75412 Ochotnicze straże pożarne:</t>
  </si>
  <si>
    <t>a) Dotacja dla Ochotniczych Straży Pożarnych na zakup opału do ogrzewania pomieszczeń wykorzystywanych na potrzeby OSP w zakresie zabezpieczenia gotowości bojowej</t>
  </si>
  <si>
    <t>13.</t>
  </si>
  <si>
    <t>Dotacje celowe dla OSP - dotacja spoza sektora finansów publicznych</t>
  </si>
  <si>
    <t>b) rozdział 90003 - Oczyszczanie miast i wsi - dotacja przedmiotowa z budżetu dla zakładu budżetowego na zakup i montaż koszy ulicznych</t>
  </si>
  <si>
    <t>1. Rozdział 75404 Komendy wojewódzkie Policji</t>
  </si>
  <si>
    <t>Dotacja dla Policji - dotacja do sektora finansów publicznych</t>
  </si>
  <si>
    <t>14.</t>
  </si>
  <si>
    <t>a) Dotacja na dofinansowanie zakupu samochodu oznakowanego dla Komisariatu Policji w Kuźni Raciborskiej (wpłata na Fundusz Wsparcia Policji)</t>
  </si>
  <si>
    <t>Dział 600 Transport i łączność</t>
  </si>
  <si>
    <t>b) Dotacje celowe dla Ochotniczych Straży Pożarnych Gminy na zakup sprzętu i umundurowania na potrzeby OSP w zakresie zabezpieczenia gotowości bojowej</t>
  </si>
  <si>
    <t>15.</t>
  </si>
  <si>
    <t>1. Rozdział 60014 Drogi publiczne powiatowe</t>
  </si>
  <si>
    <t>Pomoc finansowa dla Powiatu - dotacja do sektora finansów publicznych</t>
  </si>
  <si>
    <t>1. Rozdział 60078 - Usuwanie skutków klęsk żywiołowych - zwrot niewykorzystanych dotacji oraz płatności</t>
  </si>
  <si>
    <t>a) Pomoc finansowa dla Powiatu Raciborskiego udzielona w formie dotacji celowej z przeznaczeniem na realizację zadania "Dofinansowanie budowy chodnika w ciągu drogi powiatowej nr 3533 w miejscowości Turze wraz z remontem nawierzchni jezdni"</t>
  </si>
  <si>
    <t>2. rozdział 90004 - Utrzymanie zieleni w miastach i gminach</t>
  </si>
  <si>
    <t>a) Dotacja celowa dla zakładu budżetowego  w Kuźni Raciborskiej na zakup kosiarki</t>
  </si>
  <si>
    <t>Dotacje celowe na zadania bieżące i inwestycyjne do sektora finansów publicznych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</si>
  <si>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celowa z budżetu dla ZGKiM na remont dachu na budynku przy ul. Ogrodowej 1</t>
    </r>
  </si>
  <si>
    <t>1.Rozdział 80101 Szkoły podstawowe - Dotacje na zadania bieżące, w tym:</t>
  </si>
  <si>
    <t xml:space="preserve">a) Dotacja celowa dla niepublicznej jednostki systemu oświaty na zakup podręczników, materiałów edukacyjnych lub materiałów ćwiczeniowych </t>
  </si>
  <si>
    <t>1.Rozdział 92195 Pozostała działalność - Dotacje na zadania bieżące, w tym:</t>
  </si>
  <si>
    <t>Dział 921 Kultura i ochrona dziedzictwa narodowego</t>
  </si>
  <si>
    <t>1.Rozdział 85504 Wspieranie rodziny - Dotacje na zadania bieżące, w tym:</t>
  </si>
  <si>
    <t>Rady Miejskiej w Kuźni Raciborskiej</t>
  </si>
  <si>
    <t>z dnia 31.08.2017 r.</t>
  </si>
  <si>
    <t>1. rozdział  92109 Domy i ośrodki kultury, świetlice i kluby</t>
  </si>
  <si>
    <t>a) Dotacja celowa dla MOKSiR na remont dachu łącznika hali sportowej przy ZSO w Kuźni Raciborskiej przy ul. Piaskowej 28</t>
  </si>
  <si>
    <t>Załącznik Nr 4 do Uchwały Nr XXXIII/313/2017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</si>
</sst>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2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/>
    </xf>
    <xf numFmtId="4" fontId="1" fillId="32" borderId="10" xfId="0" applyNumberFormat="1" applyFont="1" applyFill="1" applyBorder="1" applyAlignment="1">
      <alignment vertical="center"/>
    </xf>
    <xf numFmtId="3" fontId="0" fillId="32" borderId="0" xfId="0" applyNumberFormat="1" applyFont="1" applyFill="1" applyBorder="1" applyAlignment="1">
      <alignment vertical="center"/>
    </xf>
    <xf numFmtId="9" fontId="0" fillId="32" borderId="14" xfId="54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3" fontId="1" fillId="34" borderId="0" xfId="0" applyNumberFormat="1" applyFont="1" applyFill="1" applyBorder="1" applyAlignment="1">
      <alignment vertical="center"/>
    </xf>
    <xf numFmtId="9" fontId="1" fillId="34" borderId="14" xfId="54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0" fillId="0" borderId="14" xfId="54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9" fontId="1" fillId="33" borderId="14" xfId="54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4" fillId="0" borderId="14" xfId="54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vertical="center"/>
    </xf>
    <xf numFmtId="9" fontId="4" fillId="32" borderId="14" xfId="54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 vertical="center"/>
    </xf>
    <xf numFmtId="9" fontId="0" fillId="33" borderId="14" xfId="54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0" fillId="32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9" fontId="1" fillId="0" borderId="14" xfId="54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9" fontId="1" fillId="32" borderId="14" xfId="54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4" fontId="0" fillId="34" borderId="10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vertical="center"/>
    </xf>
    <xf numFmtId="4" fontId="4" fillId="34" borderId="16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5" t="s">
        <v>15</v>
      </c>
      <c r="H1" s="95"/>
      <c r="I1" s="95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4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" customWidth="1"/>
    <col min="2" max="2" width="55.875" style="6" customWidth="1"/>
    <col min="3" max="3" width="14.125" style="6" customWidth="1"/>
    <col min="4" max="4" width="0.12890625" style="6" hidden="1" customWidth="1"/>
    <col min="5" max="5" width="9.125" style="6" hidden="1" customWidth="1"/>
    <col min="6" max="16384" width="9.125" style="6" customWidth="1"/>
  </cols>
  <sheetData>
    <row r="1" spans="1:8" ht="16.5" customHeight="1">
      <c r="A1" s="98" t="s">
        <v>107</v>
      </c>
      <c r="B1" s="98"/>
      <c r="C1" s="98"/>
      <c r="D1" s="7"/>
      <c r="E1" s="7"/>
      <c r="F1" s="7"/>
      <c r="G1" s="7"/>
      <c r="H1" s="7"/>
    </row>
    <row r="2" spans="1:8" ht="16.5" customHeight="1">
      <c r="A2" s="98" t="s">
        <v>103</v>
      </c>
      <c r="B2" s="98"/>
      <c r="C2" s="98"/>
      <c r="D2" s="7"/>
      <c r="E2" s="7"/>
      <c r="F2" s="7"/>
      <c r="G2" s="7"/>
      <c r="H2" s="7"/>
    </row>
    <row r="3" spans="1:8" ht="16.5" customHeight="1">
      <c r="A3" s="98" t="s">
        <v>104</v>
      </c>
      <c r="B3" s="98"/>
      <c r="C3" s="98"/>
      <c r="D3" s="7"/>
      <c r="E3" s="7"/>
      <c r="F3" s="7"/>
      <c r="G3" s="7"/>
      <c r="H3" s="7"/>
    </row>
    <row r="4" spans="1:8" ht="12.75">
      <c r="A4" s="7"/>
      <c r="B4" s="7"/>
      <c r="C4" s="7"/>
      <c r="D4" s="7"/>
      <c r="E4" s="7"/>
      <c r="F4" s="7" t="s">
        <v>7</v>
      </c>
      <c r="G4" s="7"/>
      <c r="H4" s="7"/>
    </row>
    <row r="5" spans="1:39" ht="12.75">
      <c r="A5" s="7"/>
      <c r="B5" s="7"/>
      <c r="C5" s="7"/>
      <c r="D5" s="7"/>
      <c r="E5" s="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12.75">
      <c r="A6" s="96" t="s">
        <v>50</v>
      </c>
      <c r="B6" s="96"/>
      <c r="C6" s="96"/>
      <c r="D6" s="96"/>
      <c r="E6" s="96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12.75">
      <c r="A7" s="99" t="s">
        <v>68</v>
      </c>
      <c r="B7" s="99"/>
      <c r="C7" s="99"/>
      <c r="D7" s="1"/>
      <c r="E7" s="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12.75">
      <c r="A8" s="1"/>
      <c r="B8" s="97"/>
      <c r="C8" s="97"/>
      <c r="D8" s="97"/>
      <c r="E8" s="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8" customFormat="1" ht="12.75">
      <c r="A9" s="10" t="s">
        <v>0</v>
      </c>
      <c r="B9" s="10" t="s">
        <v>6</v>
      </c>
      <c r="C9" s="10" t="s">
        <v>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2.75">
      <c r="A10" s="2">
        <v>1</v>
      </c>
      <c r="B10" s="2">
        <v>2</v>
      </c>
      <c r="C10" s="2">
        <v>3</v>
      </c>
      <c r="D10" s="3"/>
      <c r="E10" s="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5" customFormat="1" ht="38.25">
      <c r="A11" s="21" t="s">
        <v>1</v>
      </c>
      <c r="B11" s="87" t="s">
        <v>33</v>
      </c>
      <c r="C11" s="88">
        <f>SUM(C13,C16)</f>
        <v>875613</v>
      </c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s="30" customFormat="1" ht="12.75">
      <c r="A12" s="26"/>
      <c r="B12" s="12"/>
      <c r="C12" s="27"/>
      <c r="D12" s="28"/>
      <c r="E12" s="29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39" s="35" customFormat="1" ht="12.75">
      <c r="A13" s="31"/>
      <c r="B13" s="18" t="s">
        <v>14</v>
      </c>
      <c r="C13" s="32">
        <f>SUM(C14:C14)</f>
        <v>489932</v>
      </c>
      <c r="D13" s="33"/>
      <c r="E13" s="34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5" s="24" customFormat="1" ht="51">
      <c r="A14" s="36"/>
      <c r="B14" s="19" t="s">
        <v>73</v>
      </c>
      <c r="C14" s="20">
        <v>489932</v>
      </c>
      <c r="D14" s="37"/>
      <c r="E14" s="38"/>
    </row>
    <row r="15" spans="1:39" s="30" customFormat="1" ht="12.75">
      <c r="A15" s="26"/>
      <c r="B15" s="12"/>
      <c r="C15" s="39"/>
      <c r="D15" s="28"/>
      <c r="E15" s="29"/>
      <c r="F15" s="24"/>
      <c r="G15" s="24"/>
      <c r="H15" s="24" t="s">
        <v>42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s="35" customFormat="1" ht="12.75">
      <c r="A16" s="31"/>
      <c r="B16" s="18" t="s">
        <v>10</v>
      </c>
      <c r="C16" s="32">
        <f>SUM(C17:C21)</f>
        <v>385681</v>
      </c>
      <c r="D16" s="33"/>
      <c r="E16" s="3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5" s="24" customFormat="1" ht="51">
      <c r="A17" s="40"/>
      <c r="B17" s="19" t="s">
        <v>38</v>
      </c>
      <c r="C17" s="20">
        <v>160200</v>
      </c>
      <c r="D17" s="37"/>
      <c r="E17" s="38"/>
    </row>
    <row r="18" spans="1:5" s="24" customFormat="1" ht="38.25">
      <c r="A18" s="40"/>
      <c r="B18" s="19" t="s">
        <v>82</v>
      </c>
      <c r="C18" s="20">
        <v>9500</v>
      </c>
      <c r="D18" s="37"/>
      <c r="E18" s="38"/>
    </row>
    <row r="19" spans="1:5" s="24" customFormat="1" ht="51">
      <c r="A19" s="40"/>
      <c r="B19" s="19" t="s">
        <v>56</v>
      </c>
      <c r="C19" s="20">
        <v>188985</v>
      </c>
      <c r="D19" s="37"/>
      <c r="E19" s="38"/>
    </row>
    <row r="20" spans="1:5" s="24" customFormat="1" ht="38.25">
      <c r="A20" s="36"/>
      <c r="B20" s="19" t="s">
        <v>49</v>
      </c>
      <c r="C20" s="20">
        <v>9996</v>
      </c>
      <c r="D20" s="37"/>
      <c r="E20" s="38"/>
    </row>
    <row r="21" spans="1:5" s="24" customFormat="1" ht="51">
      <c r="A21" s="36"/>
      <c r="B21" s="19" t="s">
        <v>67</v>
      </c>
      <c r="C21" s="20">
        <v>17000</v>
      </c>
      <c r="D21" s="37"/>
      <c r="E21" s="38"/>
    </row>
    <row r="22" spans="1:39" s="30" customFormat="1" ht="12.75">
      <c r="A22" s="41"/>
      <c r="B22" s="12"/>
      <c r="C22" s="39"/>
      <c r="D22" s="28"/>
      <c r="E22" s="2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s="44" customFormat="1" ht="25.5">
      <c r="A23" s="21" t="s">
        <v>2</v>
      </c>
      <c r="B23" s="87" t="s">
        <v>19</v>
      </c>
      <c r="C23" s="88">
        <f>C25+C29+C32</f>
        <v>663000</v>
      </c>
      <c r="D23" s="42"/>
      <c r="E23" s="43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30" customFormat="1" ht="12.75">
      <c r="A24" s="41"/>
      <c r="B24" s="12"/>
      <c r="C24" s="39"/>
      <c r="D24" s="28"/>
      <c r="E24" s="29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s="35" customFormat="1" ht="12.75">
      <c r="A25" s="31"/>
      <c r="B25" s="18" t="s">
        <v>12</v>
      </c>
      <c r="C25" s="32">
        <f>SUM(C26:C27)</f>
        <v>183000</v>
      </c>
      <c r="D25" s="45"/>
      <c r="E25" s="34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5" s="49" customFormat="1" ht="12.75">
      <c r="A26" s="46"/>
      <c r="B26" s="83" t="s">
        <v>17</v>
      </c>
      <c r="C26" s="84">
        <v>105000</v>
      </c>
      <c r="D26" s="47"/>
      <c r="E26" s="48"/>
    </row>
    <row r="27" spans="1:5" s="49" customFormat="1" ht="12.75">
      <c r="A27" s="50"/>
      <c r="B27" s="83" t="s">
        <v>20</v>
      </c>
      <c r="C27" s="84">
        <v>78000</v>
      </c>
      <c r="D27" s="47"/>
      <c r="E27" s="48"/>
    </row>
    <row r="28" spans="1:5" s="49" customFormat="1" ht="12.75">
      <c r="A28" s="50"/>
      <c r="B28" s="83"/>
      <c r="C28" s="84"/>
      <c r="D28" s="47"/>
      <c r="E28" s="48"/>
    </row>
    <row r="29" spans="1:5" s="49" customFormat="1" ht="12.75">
      <c r="A29" s="51"/>
      <c r="B29" s="18" t="s">
        <v>62</v>
      </c>
      <c r="C29" s="90">
        <f>C30</f>
        <v>30000</v>
      </c>
      <c r="D29" s="47"/>
      <c r="E29" s="48"/>
    </row>
    <row r="30" spans="1:5" s="49" customFormat="1" ht="38.25">
      <c r="A30" s="50"/>
      <c r="B30" s="83" t="s">
        <v>66</v>
      </c>
      <c r="C30" s="84">
        <v>30000</v>
      </c>
      <c r="D30" s="47"/>
      <c r="E30" s="48"/>
    </row>
    <row r="31" spans="1:39" s="30" customFormat="1" ht="12.75">
      <c r="A31" s="41"/>
      <c r="B31" s="12"/>
      <c r="C31" s="39"/>
      <c r="D31" s="28"/>
      <c r="E31" s="29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s="54" customFormat="1" ht="12.75">
      <c r="A32" s="51"/>
      <c r="B32" s="18" t="s">
        <v>74</v>
      </c>
      <c r="C32" s="90">
        <f>SUM(C33)</f>
        <v>450000</v>
      </c>
      <c r="D32" s="52"/>
      <c r="E32" s="53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</row>
    <row r="33" spans="1:39" s="30" customFormat="1" ht="58.5" customHeight="1">
      <c r="A33" s="41"/>
      <c r="B33" s="55" t="s">
        <v>76</v>
      </c>
      <c r="C33" s="39">
        <v>450000</v>
      </c>
      <c r="D33" s="28"/>
      <c r="E33" s="29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s="30" customFormat="1" ht="12.75">
      <c r="A34" s="41"/>
      <c r="B34" s="12"/>
      <c r="C34" s="39"/>
      <c r="D34" s="28"/>
      <c r="E34" s="29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s="25" customFormat="1" ht="25.5">
      <c r="A35" s="21" t="s">
        <v>3</v>
      </c>
      <c r="B35" s="87" t="s">
        <v>34</v>
      </c>
      <c r="C35" s="88">
        <f>SUM(C37)</f>
        <v>1923400</v>
      </c>
      <c r="D35" s="56"/>
      <c r="E35" s="57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s="30" customFormat="1" ht="12.75">
      <c r="A36" s="41"/>
      <c r="B36" s="12"/>
      <c r="C36" s="39"/>
      <c r="D36" s="28"/>
      <c r="E36" s="29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</row>
    <row r="37" spans="1:39" s="35" customFormat="1" ht="12.75">
      <c r="A37" s="31"/>
      <c r="B37" s="18" t="s">
        <v>11</v>
      </c>
      <c r="C37" s="32">
        <f>C38+C41</f>
        <v>1923400</v>
      </c>
      <c r="D37" s="33"/>
      <c r="E37" s="34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5" s="49" customFormat="1" ht="12.75">
      <c r="A38" s="46"/>
      <c r="B38" s="83" t="s">
        <v>57</v>
      </c>
      <c r="C38" s="84">
        <f>C40+C39</f>
        <v>1653400</v>
      </c>
      <c r="D38" s="47"/>
      <c r="E38" s="48"/>
    </row>
    <row r="39" spans="1:5" s="49" customFormat="1" ht="22.5" customHeight="1">
      <c r="A39" s="46"/>
      <c r="B39" s="13" t="s">
        <v>58</v>
      </c>
      <c r="C39" s="92">
        <v>1313400</v>
      </c>
      <c r="D39" s="47"/>
      <c r="E39" s="48"/>
    </row>
    <row r="40" spans="1:5" s="49" customFormat="1" ht="16.5" customHeight="1">
      <c r="A40" s="46"/>
      <c r="B40" s="14" t="s">
        <v>59</v>
      </c>
      <c r="C40" s="20">
        <v>340000</v>
      </c>
      <c r="D40" s="47"/>
      <c r="E40" s="48"/>
    </row>
    <row r="41" spans="1:5" s="49" customFormat="1" ht="19.5" customHeight="1">
      <c r="A41" s="46"/>
      <c r="B41" s="83" t="s">
        <v>60</v>
      </c>
      <c r="C41" s="84">
        <v>270000</v>
      </c>
      <c r="D41" s="47"/>
      <c r="E41" s="48"/>
    </row>
    <row r="42" spans="1:5" s="49" customFormat="1" ht="12.75">
      <c r="A42" s="46"/>
      <c r="B42" s="83"/>
      <c r="C42" s="84"/>
      <c r="D42" s="47"/>
      <c r="E42" s="48"/>
    </row>
    <row r="43" spans="1:5" s="49" customFormat="1" ht="25.5">
      <c r="A43" s="21" t="s">
        <v>4</v>
      </c>
      <c r="B43" s="87" t="s">
        <v>96</v>
      </c>
      <c r="C43" s="88">
        <f>SUM(C45,C48,C54)</f>
        <v>102000</v>
      </c>
      <c r="D43" s="47"/>
      <c r="E43" s="48"/>
    </row>
    <row r="44" spans="1:5" s="49" customFormat="1" ht="12.75">
      <c r="A44" s="36"/>
      <c r="B44" s="58"/>
      <c r="C44" s="59"/>
      <c r="D44" s="47"/>
      <c r="E44" s="48"/>
    </row>
    <row r="45" spans="1:5" s="49" customFormat="1" ht="12.75">
      <c r="A45" s="31"/>
      <c r="B45" s="18" t="s">
        <v>14</v>
      </c>
      <c r="C45" s="73">
        <f>SUM(C46)</f>
        <v>40000</v>
      </c>
      <c r="D45" s="47"/>
      <c r="E45" s="48"/>
    </row>
    <row r="46" spans="1:5" s="49" customFormat="1" ht="38.25">
      <c r="A46" s="36"/>
      <c r="B46" s="19" t="s">
        <v>97</v>
      </c>
      <c r="C46" s="20">
        <v>40000</v>
      </c>
      <c r="D46" s="47"/>
      <c r="E46" s="48"/>
    </row>
    <row r="47" spans="1:5" s="49" customFormat="1" ht="12.75">
      <c r="A47" s="36"/>
      <c r="B47" s="19"/>
      <c r="C47" s="59"/>
      <c r="D47" s="47"/>
      <c r="E47" s="48"/>
    </row>
    <row r="48" spans="1:5" s="49" customFormat="1" ht="12.75">
      <c r="A48" s="31"/>
      <c r="B48" s="18" t="s">
        <v>10</v>
      </c>
      <c r="C48" s="90">
        <f>C49+C51</f>
        <v>52000</v>
      </c>
      <c r="D48" s="47"/>
      <c r="E48" s="48"/>
    </row>
    <row r="49" spans="1:5" s="49" customFormat="1" ht="12.75">
      <c r="A49" s="36"/>
      <c r="B49" s="83" t="s">
        <v>47</v>
      </c>
      <c r="C49" s="84">
        <f>C50</f>
        <v>50000</v>
      </c>
      <c r="D49" s="47"/>
      <c r="E49" s="48"/>
    </row>
    <row r="50" spans="1:5" s="49" customFormat="1" ht="25.5">
      <c r="A50" s="36"/>
      <c r="B50" s="19" t="s">
        <v>55</v>
      </c>
      <c r="C50" s="20">
        <v>50000</v>
      </c>
      <c r="D50" s="47"/>
      <c r="E50" s="48"/>
    </row>
    <row r="51" spans="1:5" s="49" customFormat="1" ht="12.75">
      <c r="A51" s="46"/>
      <c r="B51" s="83" t="s">
        <v>94</v>
      </c>
      <c r="C51" s="84">
        <f>SUM(C52)</f>
        <v>2000</v>
      </c>
      <c r="D51" s="47"/>
      <c r="E51" s="48"/>
    </row>
    <row r="52" spans="1:5" s="49" customFormat="1" ht="25.5">
      <c r="A52" s="36"/>
      <c r="B52" s="19" t="s">
        <v>95</v>
      </c>
      <c r="C52" s="20">
        <v>2000</v>
      </c>
      <c r="D52" s="47"/>
      <c r="E52" s="48"/>
    </row>
    <row r="53" spans="1:5" s="49" customFormat="1" ht="12.75">
      <c r="A53" s="36"/>
      <c r="B53" s="19"/>
      <c r="C53" s="20"/>
      <c r="D53" s="47"/>
      <c r="E53" s="48"/>
    </row>
    <row r="54" spans="1:5" s="49" customFormat="1" ht="12.75">
      <c r="A54" s="31"/>
      <c r="B54" s="93" t="s">
        <v>101</v>
      </c>
      <c r="C54" s="73">
        <f>SUM(C55)</f>
        <v>10000</v>
      </c>
      <c r="D54" s="47"/>
      <c r="E54" s="48"/>
    </row>
    <row r="55" spans="1:5" s="49" customFormat="1" ht="12.75">
      <c r="A55" s="36"/>
      <c r="B55" s="94" t="s">
        <v>105</v>
      </c>
      <c r="C55" s="20">
        <f>SUM(C56)</f>
        <v>10000</v>
      </c>
      <c r="D55" s="47"/>
      <c r="E55" s="48"/>
    </row>
    <row r="56" spans="1:5" s="49" customFormat="1" ht="25.5">
      <c r="A56" s="36"/>
      <c r="B56" s="19" t="s">
        <v>106</v>
      </c>
      <c r="C56" s="92">
        <v>10000</v>
      </c>
      <c r="D56" s="47"/>
      <c r="E56" s="48"/>
    </row>
    <row r="57" spans="1:39" s="30" customFormat="1" ht="12.75">
      <c r="A57" s="41"/>
      <c r="B57" s="12"/>
      <c r="C57" s="39"/>
      <c r="D57" s="28"/>
      <c r="E57" s="29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</row>
    <row r="58" spans="1:39" s="25" customFormat="1" ht="25.5">
      <c r="A58" s="21" t="s">
        <v>5</v>
      </c>
      <c r="B58" s="87" t="s">
        <v>35</v>
      </c>
      <c r="C58" s="88">
        <f>C60+C63</f>
        <v>130000</v>
      </c>
      <c r="D58" s="56"/>
      <c r="E58" s="57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</row>
    <row r="59" spans="1:39" s="61" customFormat="1" ht="12.75">
      <c r="A59" s="26"/>
      <c r="B59" s="60"/>
      <c r="C59" s="27"/>
      <c r="D59" s="28"/>
      <c r="E59" s="29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</row>
    <row r="60" spans="1:39" s="35" customFormat="1" ht="12.75">
      <c r="A60" s="31"/>
      <c r="B60" s="18" t="s">
        <v>18</v>
      </c>
      <c r="C60" s="32">
        <f>SUM(C61)</f>
        <v>100000</v>
      </c>
      <c r="D60" s="33"/>
      <c r="E60" s="34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5" s="24" customFormat="1" ht="25.5">
      <c r="A61" s="40"/>
      <c r="B61" s="19" t="s">
        <v>39</v>
      </c>
      <c r="C61" s="20">
        <v>100000</v>
      </c>
      <c r="D61" s="62"/>
      <c r="E61" s="63"/>
    </row>
    <row r="62" spans="1:5" s="24" customFormat="1" ht="12.75">
      <c r="A62" s="40"/>
      <c r="B62" s="19"/>
      <c r="C62" s="20"/>
      <c r="D62" s="62"/>
      <c r="E62" s="63"/>
    </row>
    <row r="63" spans="1:5" s="24" customFormat="1" ht="12.75">
      <c r="A63" s="64"/>
      <c r="B63" s="18" t="s">
        <v>45</v>
      </c>
      <c r="C63" s="90">
        <f>C64</f>
        <v>30000</v>
      </c>
      <c r="D63" s="62"/>
      <c r="E63" s="63"/>
    </row>
    <row r="64" spans="1:5" s="24" customFormat="1" ht="38.25" customHeight="1">
      <c r="A64" s="40"/>
      <c r="B64" s="83" t="s">
        <v>46</v>
      </c>
      <c r="C64" s="84">
        <v>30000</v>
      </c>
      <c r="D64" s="62"/>
      <c r="E64" s="63"/>
    </row>
    <row r="65" spans="1:39" s="30" customFormat="1" ht="12.75">
      <c r="A65" s="41"/>
      <c r="B65" s="12"/>
      <c r="C65" s="39"/>
      <c r="D65" s="65"/>
      <c r="E65" s="66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</row>
    <row r="66" spans="1:39" s="25" customFormat="1" ht="25.5">
      <c r="A66" s="21" t="s">
        <v>27</v>
      </c>
      <c r="B66" s="87" t="s">
        <v>63</v>
      </c>
      <c r="C66" s="88">
        <f>C68</f>
        <v>5200</v>
      </c>
      <c r="D66" s="42"/>
      <c r="E66" s="43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</row>
    <row r="67" spans="1:39" s="30" customFormat="1" ht="12.75">
      <c r="A67" s="41"/>
      <c r="B67" s="12"/>
      <c r="C67" s="39"/>
      <c r="D67" s="67" t="s">
        <v>8</v>
      </c>
      <c r="E67" s="66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</row>
    <row r="68" spans="1:39" s="35" customFormat="1" ht="12.75">
      <c r="A68" s="31"/>
      <c r="B68" s="18" t="s">
        <v>16</v>
      </c>
      <c r="C68" s="32">
        <f>C69</f>
        <v>5200</v>
      </c>
      <c r="D68" s="33"/>
      <c r="E68" s="34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" s="24" customFormat="1" ht="38.25">
      <c r="A69" s="40"/>
      <c r="B69" s="19" t="s">
        <v>40</v>
      </c>
      <c r="C69" s="20">
        <v>5200</v>
      </c>
    </row>
    <row r="70" spans="1:39" s="30" customFormat="1" ht="12.75">
      <c r="A70" s="41"/>
      <c r="B70" s="41"/>
      <c r="C70" s="39"/>
      <c r="D70" s="61"/>
      <c r="E70" s="61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</row>
    <row r="71" spans="1:39" s="44" customFormat="1" ht="25.5">
      <c r="A71" s="68" t="s">
        <v>28</v>
      </c>
      <c r="B71" s="87" t="s">
        <v>36</v>
      </c>
      <c r="C71" s="88">
        <f>C73</f>
        <v>1514327.22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" s="17" customFormat="1" ht="12.75">
      <c r="A72" s="69"/>
      <c r="B72" s="58"/>
      <c r="C72" s="59"/>
    </row>
    <row r="73" spans="1:39" s="71" customFormat="1" ht="12.75">
      <c r="A73" s="70"/>
      <c r="B73" s="18" t="s">
        <v>21</v>
      </c>
      <c r="C73" s="90">
        <f>SUM(C74:C75)</f>
        <v>1514327.22</v>
      </c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</row>
    <row r="74" spans="1:3" s="24" customFormat="1" ht="14.25" customHeight="1">
      <c r="A74" s="14"/>
      <c r="B74" s="83" t="s">
        <v>22</v>
      </c>
      <c r="C74" s="84">
        <v>1364327.22</v>
      </c>
    </row>
    <row r="75" spans="1:3" s="24" customFormat="1" ht="12.75">
      <c r="A75" s="14"/>
      <c r="B75" s="83" t="s">
        <v>23</v>
      </c>
      <c r="C75" s="84">
        <v>150000</v>
      </c>
    </row>
    <row r="76" spans="1:3" s="24" customFormat="1" ht="12.75">
      <c r="A76" s="14"/>
      <c r="B76" s="19"/>
      <c r="C76" s="20"/>
    </row>
    <row r="77" spans="1:39" s="44" customFormat="1" ht="38.25">
      <c r="A77" s="68" t="s">
        <v>29</v>
      </c>
      <c r="B77" s="87" t="s">
        <v>37</v>
      </c>
      <c r="C77" s="88">
        <f>C79</f>
        <v>3500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" s="24" customFormat="1" ht="12.75">
      <c r="A78" s="14"/>
      <c r="B78" s="19"/>
      <c r="C78" s="20"/>
    </row>
    <row r="79" spans="1:39" s="71" customFormat="1" ht="12.75">
      <c r="A79" s="70"/>
      <c r="B79" s="18" t="s">
        <v>24</v>
      </c>
      <c r="C79" s="90">
        <f>C80</f>
        <v>3500</v>
      </c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</row>
    <row r="80" spans="1:3" s="24" customFormat="1" ht="38.25">
      <c r="A80" s="14"/>
      <c r="B80" s="19" t="s">
        <v>25</v>
      </c>
      <c r="C80" s="20">
        <v>3500</v>
      </c>
    </row>
    <row r="81" spans="1:3" s="24" customFormat="1" ht="12.75">
      <c r="A81" s="14"/>
      <c r="B81" s="19"/>
      <c r="C81" s="20"/>
    </row>
    <row r="82" spans="1:39" s="44" customFormat="1" ht="38.25">
      <c r="A82" s="68" t="s">
        <v>30</v>
      </c>
      <c r="B82" s="87" t="s">
        <v>64</v>
      </c>
      <c r="C82" s="88">
        <f>C84</f>
        <v>98000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" s="24" customFormat="1" ht="12.75">
      <c r="A83" s="14"/>
      <c r="B83" s="19"/>
      <c r="C83" s="20"/>
    </row>
    <row r="84" spans="1:39" s="71" customFormat="1" ht="12.75">
      <c r="A84" s="70"/>
      <c r="B84" s="18" t="s">
        <v>26</v>
      </c>
      <c r="C84" s="90">
        <f>C85</f>
        <v>98000</v>
      </c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</row>
    <row r="85" spans="1:3" s="24" customFormat="1" ht="38.25">
      <c r="A85" s="14"/>
      <c r="B85" s="19" t="s">
        <v>41</v>
      </c>
      <c r="C85" s="20">
        <v>98000</v>
      </c>
    </row>
    <row r="86" spans="1:3" s="24" customFormat="1" ht="12.75">
      <c r="A86" s="14"/>
      <c r="B86" s="19"/>
      <c r="C86" s="20"/>
    </row>
    <row r="87" spans="1:3" s="17" customFormat="1" ht="25.5">
      <c r="A87" s="68" t="s">
        <v>31</v>
      </c>
      <c r="B87" s="87" t="s">
        <v>65</v>
      </c>
      <c r="C87" s="88">
        <f>C89+C93+C97</f>
        <v>72642.8</v>
      </c>
    </row>
    <row r="88" spans="1:3" s="24" customFormat="1" ht="12.75">
      <c r="A88" s="14"/>
      <c r="B88" s="83"/>
      <c r="C88" s="20"/>
    </row>
    <row r="89" spans="1:3" s="24" customFormat="1" ht="12.75">
      <c r="A89" s="72"/>
      <c r="B89" s="18" t="s">
        <v>101</v>
      </c>
      <c r="C89" s="73">
        <f>SUM(C90)</f>
        <v>18000</v>
      </c>
    </row>
    <row r="90" spans="1:3" s="24" customFormat="1" ht="25.5">
      <c r="A90" s="14"/>
      <c r="B90" s="19" t="s">
        <v>100</v>
      </c>
      <c r="C90" s="20">
        <f>SUM(C91)</f>
        <v>18000</v>
      </c>
    </row>
    <row r="91" spans="1:3" s="24" customFormat="1" ht="25.5">
      <c r="A91" s="14"/>
      <c r="B91" s="19" t="s">
        <v>43</v>
      </c>
      <c r="C91" s="20">
        <v>18000</v>
      </c>
    </row>
    <row r="92" spans="1:3" s="24" customFormat="1" ht="12.75">
      <c r="A92" s="14"/>
      <c r="B92" s="19"/>
      <c r="C92" s="20"/>
    </row>
    <row r="93" spans="1:3" s="24" customFormat="1" ht="12.75">
      <c r="A93" s="72"/>
      <c r="B93" s="18" t="s">
        <v>48</v>
      </c>
      <c r="C93" s="73">
        <f>C95</f>
        <v>40000</v>
      </c>
    </row>
    <row r="94" spans="1:3" s="24" customFormat="1" ht="25.5">
      <c r="A94" s="14"/>
      <c r="B94" s="19" t="s">
        <v>102</v>
      </c>
      <c r="C94" s="20">
        <f>C95</f>
        <v>40000</v>
      </c>
    </row>
    <row r="95" spans="1:3" s="24" customFormat="1" ht="25.5">
      <c r="A95" s="14"/>
      <c r="B95" s="19" t="s">
        <v>44</v>
      </c>
      <c r="C95" s="20">
        <v>40000</v>
      </c>
    </row>
    <row r="96" spans="1:3" s="24" customFormat="1" ht="12.75">
      <c r="A96" s="14"/>
      <c r="B96" s="19"/>
      <c r="C96" s="20"/>
    </row>
    <row r="97" spans="1:3" s="24" customFormat="1" ht="12.75">
      <c r="A97" s="72"/>
      <c r="B97" s="18" t="s">
        <v>45</v>
      </c>
      <c r="C97" s="73">
        <f>C99</f>
        <v>14642.8</v>
      </c>
    </row>
    <row r="98" spans="1:3" s="24" customFormat="1" ht="25.5">
      <c r="A98" s="14"/>
      <c r="B98" s="19" t="s">
        <v>98</v>
      </c>
      <c r="C98" s="20">
        <f>C99</f>
        <v>14642.8</v>
      </c>
    </row>
    <row r="99" spans="1:3" s="24" customFormat="1" ht="38.25">
      <c r="A99" s="14"/>
      <c r="B99" s="19" t="s">
        <v>99</v>
      </c>
      <c r="C99" s="20">
        <v>14642.8</v>
      </c>
    </row>
    <row r="100" spans="1:3" s="24" customFormat="1" ht="12.75">
      <c r="A100" s="14"/>
      <c r="B100" s="19"/>
      <c r="C100" s="20"/>
    </row>
    <row r="101" spans="1:39" s="44" customFormat="1" ht="25.5">
      <c r="A101" s="68" t="s">
        <v>32</v>
      </c>
      <c r="B101" s="87" t="s">
        <v>71</v>
      </c>
      <c r="C101" s="88">
        <f>SUM(C103,C107,C111)</f>
        <v>33541.3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" s="17" customFormat="1" ht="12.75">
      <c r="A102" s="69"/>
      <c r="B102" s="58"/>
      <c r="C102" s="59"/>
    </row>
    <row r="103" spans="1:3" s="17" customFormat="1" ht="12.75">
      <c r="A103" s="74"/>
      <c r="B103" s="18" t="s">
        <v>72</v>
      </c>
      <c r="C103" s="81">
        <f>SUM(C104,C105)</f>
        <v>8403.5</v>
      </c>
    </row>
    <row r="104" spans="1:3" s="24" customFormat="1" ht="38.25">
      <c r="A104" s="75"/>
      <c r="B104" s="19" t="s">
        <v>77</v>
      </c>
      <c r="C104" s="76">
        <v>3155.9</v>
      </c>
    </row>
    <row r="105" spans="1:3" s="24" customFormat="1" ht="25.5">
      <c r="A105" s="75"/>
      <c r="B105" s="19" t="s">
        <v>75</v>
      </c>
      <c r="C105" s="76">
        <v>5247.6</v>
      </c>
    </row>
    <row r="106" spans="1:3" s="24" customFormat="1" ht="12.75">
      <c r="A106" s="75"/>
      <c r="B106" s="19"/>
      <c r="C106" s="76"/>
    </row>
    <row r="107" spans="1:39" s="71" customFormat="1" ht="12.75">
      <c r="A107" s="77"/>
      <c r="B107" s="51" t="s">
        <v>48</v>
      </c>
      <c r="C107" s="81">
        <f>SUM(C108:C109)</f>
        <v>23100</v>
      </c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</row>
    <row r="108" spans="1:3" s="24" customFormat="1" ht="33.75" customHeight="1">
      <c r="A108" s="78"/>
      <c r="B108" s="19" t="s">
        <v>69</v>
      </c>
      <c r="C108" s="76">
        <v>12500</v>
      </c>
    </row>
    <row r="109" spans="1:3" s="24" customFormat="1" ht="69.75" customHeight="1">
      <c r="A109" s="78"/>
      <c r="B109" s="19" t="s">
        <v>70</v>
      </c>
      <c r="C109" s="76">
        <v>10600</v>
      </c>
    </row>
    <row r="110" spans="1:3" s="24" customFormat="1" ht="16.5" customHeight="1">
      <c r="A110" s="78"/>
      <c r="B110" s="19"/>
      <c r="C110" s="76"/>
    </row>
    <row r="111" spans="1:3" s="24" customFormat="1" ht="16.5" customHeight="1">
      <c r="A111" s="77"/>
      <c r="B111" s="18" t="s">
        <v>87</v>
      </c>
      <c r="C111" s="81">
        <f>SUM(C112)</f>
        <v>2037.8</v>
      </c>
    </row>
    <row r="112" spans="1:3" s="24" customFormat="1" ht="35.25" customHeight="1">
      <c r="A112" s="78"/>
      <c r="B112" s="19" t="s">
        <v>92</v>
      </c>
      <c r="C112" s="76">
        <v>2037.8</v>
      </c>
    </row>
    <row r="113" spans="1:3" s="24" customFormat="1" ht="16.5" customHeight="1">
      <c r="A113" s="78"/>
      <c r="B113" s="19"/>
      <c r="C113" s="76"/>
    </row>
    <row r="114" spans="1:3" s="17" customFormat="1" ht="27.75" customHeight="1">
      <c r="A114" s="79" t="s">
        <v>52</v>
      </c>
      <c r="B114" s="87" t="s">
        <v>61</v>
      </c>
      <c r="C114" s="80">
        <f>C116</f>
        <v>23000</v>
      </c>
    </row>
    <row r="115" spans="1:3" s="24" customFormat="1" ht="13.5" customHeight="1">
      <c r="A115" s="78"/>
      <c r="B115" s="41"/>
      <c r="C115" s="76"/>
    </row>
    <row r="116" spans="1:3" s="49" customFormat="1" ht="15" customHeight="1">
      <c r="A116" s="77"/>
      <c r="B116" s="18" t="s">
        <v>51</v>
      </c>
      <c r="C116" s="81">
        <f>C117</f>
        <v>23000</v>
      </c>
    </row>
    <row r="117" spans="1:3" s="24" customFormat="1" ht="24.75" customHeight="1">
      <c r="A117" s="78"/>
      <c r="B117" s="83" t="s">
        <v>53</v>
      </c>
      <c r="C117" s="76">
        <f>C118</f>
        <v>23000</v>
      </c>
    </row>
    <row r="118" spans="1:3" s="17" customFormat="1" ht="70.5" customHeight="1">
      <c r="A118" s="16"/>
      <c r="B118" s="19" t="s">
        <v>54</v>
      </c>
      <c r="C118" s="20">
        <v>23000</v>
      </c>
    </row>
    <row r="119" spans="1:3" s="17" customFormat="1" ht="25.5">
      <c r="A119" s="79" t="s">
        <v>80</v>
      </c>
      <c r="B119" s="87" t="s">
        <v>81</v>
      </c>
      <c r="C119" s="80">
        <f>SUM(C121)</f>
        <v>93580</v>
      </c>
    </row>
    <row r="120" spans="1:3" s="17" customFormat="1" ht="16.5" customHeight="1">
      <c r="A120" s="16"/>
      <c r="B120" s="19"/>
      <c r="C120" s="20"/>
    </row>
    <row r="121" spans="1:3" s="17" customFormat="1" ht="16.5" customHeight="1">
      <c r="A121" s="77"/>
      <c r="B121" s="18" t="s">
        <v>51</v>
      </c>
      <c r="C121" s="81">
        <f>SUM(C122)</f>
        <v>93580</v>
      </c>
    </row>
    <row r="122" spans="1:3" s="85" customFormat="1" ht="16.5" customHeight="1">
      <c r="A122" s="82"/>
      <c r="B122" s="83" t="s">
        <v>78</v>
      </c>
      <c r="C122" s="84">
        <f>SUM(C123:C124)</f>
        <v>93580</v>
      </c>
    </row>
    <row r="123" spans="1:3" s="17" customFormat="1" ht="70.5" customHeight="1">
      <c r="A123" s="16"/>
      <c r="B123" s="19" t="s">
        <v>79</v>
      </c>
      <c r="C123" s="20">
        <v>69580</v>
      </c>
    </row>
    <row r="124" spans="1:3" s="17" customFormat="1" ht="70.5" customHeight="1">
      <c r="A124" s="16"/>
      <c r="B124" s="19" t="s">
        <v>88</v>
      </c>
      <c r="C124" s="20">
        <v>24000</v>
      </c>
    </row>
    <row r="125" spans="1:3" s="17" customFormat="1" ht="16.5" customHeight="1">
      <c r="A125" s="16"/>
      <c r="B125" s="19"/>
      <c r="C125" s="20"/>
    </row>
    <row r="126" spans="1:3" s="17" customFormat="1" ht="30.75" customHeight="1">
      <c r="A126" s="86" t="s">
        <v>85</v>
      </c>
      <c r="B126" s="87" t="s">
        <v>84</v>
      </c>
      <c r="C126" s="88">
        <f>SUM(C128)</f>
        <v>35000</v>
      </c>
    </row>
    <row r="127" spans="1:3" s="17" customFormat="1" ht="16.5" customHeight="1">
      <c r="A127" s="16"/>
      <c r="B127" s="19"/>
      <c r="C127" s="20"/>
    </row>
    <row r="128" spans="1:3" s="85" customFormat="1" ht="16.5" customHeight="1">
      <c r="A128" s="89"/>
      <c r="B128" s="18" t="s">
        <v>51</v>
      </c>
      <c r="C128" s="90">
        <f>SUM(C129)</f>
        <v>35000</v>
      </c>
    </row>
    <row r="129" spans="1:3" s="49" customFormat="1" ht="16.5" customHeight="1">
      <c r="A129" s="91"/>
      <c r="B129" s="83" t="s">
        <v>83</v>
      </c>
      <c r="C129" s="84">
        <f>SUM(C130)</f>
        <v>35000</v>
      </c>
    </row>
    <row r="130" spans="1:3" s="17" customFormat="1" ht="70.5" customHeight="1">
      <c r="A130" s="16"/>
      <c r="B130" s="19" t="s">
        <v>86</v>
      </c>
      <c r="C130" s="20">
        <v>35000</v>
      </c>
    </row>
    <row r="131" spans="1:3" s="17" customFormat="1" ht="12.75">
      <c r="A131" s="16"/>
      <c r="B131" s="19"/>
      <c r="C131" s="59"/>
    </row>
    <row r="132" spans="1:3" s="17" customFormat="1" ht="25.5">
      <c r="A132" s="86" t="s">
        <v>89</v>
      </c>
      <c r="B132" s="87" t="s">
        <v>91</v>
      </c>
      <c r="C132" s="88">
        <f>SUM(C134)</f>
        <v>150827.66</v>
      </c>
    </row>
    <row r="133" spans="1:3" s="17" customFormat="1" ht="12.75">
      <c r="A133" s="16"/>
      <c r="B133" s="19"/>
      <c r="C133" s="59"/>
    </row>
    <row r="134" spans="1:3" s="85" customFormat="1" ht="12.75">
      <c r="A134" s="89"/>
      <c r="B134" s="18" t="s">
        <v>18</v>
      </c>
      <c r="C134" s="90">
        <f>SUM(C135)</f>
        <v>150827.66</v>
      </c>
    </row>
    <row r="135" spans="1:3" s="85" customFormat="1" ht="12.75">
      <c r="A135" s="82"/>
      <c r="B135" s="83" t="s">
        <v>90</v>
      </c>
      <c r="C135" s="84">
        <f>SUM(C136)</f>
        <v>150827.66</v>
      </c>
    </row>
    <row r="136" spans="1:3" s="17" customFormat="1" ht="80.25" customHeight="1">
      <c r="A136" s="16"/>
      <c r="B136" s="19" t="s">
        <v>93</v>
      </c>
      <c r="C136" s="20">
        <v>150827.66</v>
      </c>
    </row>
    <row r="137" spans="1:3" s="17" customFormat="1" ht="12.75">
      <c r="A137" s="16"/>
      <c r="B137" s="19"/>
      <c r="C137" s="59"/>
    </row>
    <row r="138" spans="1:39" s="25" customFormat="1" ht="12.75">
      <c r="A138" s="21"/>
      <c r="B138" s="21" t="s">
        <v>13</v>
      </c>
      <c r="C138" s="88">
        <f>C11+C23+C35+C43+C58+C66+C71+C77+C82+C87+C101+C114+C119+C126+C132</f>
        <v>5723631.9799999995</v>
      </c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</row>
    <row r="139" spans="1:39" ht="12.75">
      <c r="A139" s="9"/>
      <c r="B139" s="5"/>
      <c r="C139" s="15"/>
      <c r="D139" s="7"/>
      <c r="E139" s="7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6:39" ht="12.75"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6:39" ht="12.75"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</sheetData>
  <sheetProtection/>
  <mergeCells count="6">
    <mergeCell ref="A6:E6"/>
    <mergeCell ref="B8:D8"/>
    <mergeCell ref="A1:C1"/>
    <mergeCell ref="A3:C3"/>
    <mergeCell ref="A7:C7"/>
    <mergeCell ref="A2:C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2017-07-19T14:38:18Z</cp:lastPrinted>
  <dcterms:created xsi:type="dcterms:W3CDTF">2002-10-29T13:03:50Z</dcterms:created>
  <dcterms:modified xsi:type="dcterms:W3CDTF">2017-09-07T09:35:28Z</dcterms:modified>
  <cp:category/>
  <cp:version/>
  <cp:contentType/>
  <cp:contentStatus/>
</cp:coreProperties>
</file>