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<sst xmlns="http://schemas.openxmlformats.org/spreadsheetml/2006/main" count="40" uniqueCount="40">
  <si>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</si>
  <si>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</si>
  <si>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Rozdział</t>
  </si>
  <si>
    <t>Wyszczególnienie</t>
  </si>
  <si>
    <t>Stan środków na początek roku</t>
  </si>
  <si>
    <t>Paragraf</t>
  </si>
  <si>
    <t>PRZYCHODY</t>
  </si>
  <si>
    <t>1. Rekultywacja dzikich wysypisk śmieci</t>
  </si>
  <si>
    <t>Dział</t>
  </si>
  <si>
    <t>OGÓŁEM  ( 1+2 )</t>
  </si>
  <si>
    <t>1. Utylizacja świetlówek</t>
  </si>
  <si>
    <t>Wydatki inwestycyjne funduszy celowych</t>
  </si>
  <si>
    <t>0690</t>
  </si>
  <si>
    <t>Wpływy z różnych opłat</t>
  </si>
  <si>
    <t>Zakup usług remontowych</t>
  </si>
  <si>
    <t>Zakup usług pozostałych</t>
  </si>
  <si>
    <t xml:space="preserve">WYDATKI </t>
  </si>
  <si>
    <t>2. Przeprowadzenie akcji sprzątania świata</t>
  </si>
  <si>
    <t>3. Opracowanie  planu gospodarki odpadami</t>
  </si>
  <si>
    <t>Lp</t>
  </si>
  <si>
    <t>INFORMACJA Z WYKONANIA PRZYCHODÓW I WYDATKÓW GMINNEGO FUNDUSZU</t>
  </si>
  <si>
    <t xml:space="preserve">(w złotych) </t>
  </si>
  <si>
    <t>OCHRONY ŚRODOWISKA I GOSPODARKI WODNEJ za okres od 1.01. - 30.06.2004r.</t>
  </si>
  <si>
    <t>Plan</t>
  </si>
  <si>
    <t>Wykonanie</t>
  </si>
  <si>
    <t>%</t>
  </si>
  <si>
    <t>Inne zwiększenia</t>
  </si>
  <si>
    <t>4. Na utrzymanie zieleni</t>
  </si>
  <si>
    <t>Stan środków na koniec okresu sprawozdawczego</t>
  </si>
  <si>
    <t>5. Na opracowanie dokumentacji projektowej związanej z likwidacją niskiej emisji zanieczyszczeń - wymiana nieefektywnych  kotłów grzewczych na kotły o wysokiej sprawności energetycznej i ekologicznej  w obiektach gminnych</t>
  </si>
  <si>
    <t>3. Modernizacja źródeł ciepła wraz z wymianą instalacji c.o. w budynku Szkoły Podstawowej przy ul. Rogera w miejscowości Rudy</t>
  </si>
  <si>
    <t xml:space="preserve">2.Modernizacja kotłowni w Szkole Podstawowej ul.A.Bożka w Kuźni Raciborskiej </t>
  </si>
  <si>
    <t>1. Dokumentacja modernizacji kotłowni wraz  z instalacją c.o. w budynku Szkoły Podstawowej Nr 1 przy ul. A. Bożka w Kuźni Raciborskiej</t>
  </si>
  <si>
    <t>Przelewy z Urzędu Marszałkowskiego za korzystanie ze środowiska</t>
  </si>
  <si>
    <t xml:space="preserve">Fundusz Ochrony Środowiska i Gospodarki Wodnej </t>
  </si>
  <si>
    <t>Gospodarka komunalna i ochrona środowiska</t>
  </si>
  <si>
    <t>Zał. Nr 8 do Zarządzenia</t>
  </si>
  <si>
    <t>OGÓŁEM (3+4)</t>
  </si>
  <si>
    <t>Burmistrza Nr B.0151-194/04</t>
  </si>
  <si>
    <t>z dnia 27.08.2004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</si>
</sst>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17" applyNumberForma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0" fillId="0" borderId="2" xfId="0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17" applyNumberFormat="1" applyBorder="1" applyAlignment="1">
      <alignment horizontal="right" vertical="center"/>
    </xf>
    <xf numFmtId="3" fontId="1" fillId="0" borderId="2" xfId="17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9" fontId="1" fillId="0" borderId="10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9" fontId="0" fillId="0" borderId="12" xfId="0" applyNumberFormat="1" applyBorder="1" applyAlignment="1">
      <alignment horizontal="right" vertical="center"/>
    </xf>
    <xf numFmtId="3" fontId="0" fillId="0" borderId="7" xfId="17" applyNumberFormat="1" applyBorder="1" applyAlignment="1">
      <alignment horizontal="right" vertical="center"/>
    </xf>
    <xf numFmtId="9" fontId="0" fillId="0" borderId="13" xfId="0" applyNumberFormat="1" applyBorder="1" applyAlignment="1">
      <alignment horizontal="right" vertical="center"/>
    </xf>
    <xf numFmtId="3" fontId="1" fillId="0" borderId="9" xfId="17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3" fontId="1" fillId="2" borderId="9" xfId="0" applyNumberFormat="1" applyFont="1" applyFill="1" applyBorder="1" applyAlignment="1">
      <alignment horizontal="right" vertical="center"/>
    </xf>
    <xf numFmtId="9" fontId="1" fillId="2" borderId="10" xfId="0" applyNumberFormat="1" applyFont="1" applyFill="1" applyBorder="1" applyAlignment="1">
      <alignment horizontal="right" vertical="center"/>
    </xf>
    <xf numFmtId="3" fontId="0" fillId="2" borderId="9" xfId="0" applyNumberFormat="1" applyFill="1" applyBorder="1" applyAlignment="1">
      <alignment horizontal="right" vertical="center"/>
    </xf>
    <xf numFmtId="9" fontId="0" fillId="2" borderId="10" xfId="0" applyNumberFormat="1" applyFill="1" applyBorder="1" applyAlignment="1">
      <alignment horizontal="right" vertical="center"/>
    </xf>
    <xf numFmtId="3" fontId="0" fillId="2" borderId="9" xfId="17" applyNumberFormat="1" applyFill="1" applyBorder="1" applyAlignment="1">
      <alignment horizontal="right" vertical="center"/>
    </xf>
    <xf numFmtId="3" fontId="1" fillId="2" borderId="9" xfId="17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18" xfId="0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9" fontId="3" fillId="2" borderId="10" xfId="0" applyNumberFormat="1" applyFont="1" applyFill="1" applyBorder="1" applyAlignment="1">
      <alignment horizontal="right" vertical="center"/>
    </xf>
    <xf numFmtId="9" fontId="1" fillId="3" borderId="1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2" borderId="24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/>
    </xf>
    <xf numFmtId="0" fontId="1" fillId="2" borderId="23" xfId="0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2.375" style="0" customWidth="1"/>
    <col min="2" max="2" width="5.00390625" style="0" customWidth="1"/>
    <col min="3" max="3" width="6.00390625" style="0" customWidth="1"/>
    <col min="4" max="4" width="5.00390625" style="0" customWidth="1"/>
    <col min="5" max="5" width="41.375" style="0" customWidth="1"/>
    <col min="6" max="6" width="12.25390625" style="0" customWidth="1"/>
    <col min="7" max="7" width="0.12890625" style="0" hidden="1" customWidth="1"/>
    <col min="8" max="8" width="9.125" style="0" hidden="1" customWidth="1"/>
    <col min="9" max="9" width="10.125" style="0" customWidth="1"/>
  </cols>
  <sheetData>
    <row r="1" spans="6:12" ht="12.75" customHeight="1">
      <c r="F1" s="104" t="s">
        <v>36</v>
      </c>
      <c r="G1" s="104"/>
      <c r="H1" s="104"/>
      <c r="I1" s="104"/>
      <c r="J1" s="104"/>
      <c r="K1" s="4"/>
      <c r="L1" s="4"/>
    </row>
    <row r="2" spans="6:12" ht="12.75">
      <c r="F2" s="104" t="s">
        <v>38</v>
      </c>
      <c r="G2" s="104"/>
      <c r="H2" s="104"/>
      <c r="I2" s="104"/>
      <c r="J2" s="104"/>
      <c r="K2" s="4"/>
      <c r="L2" s="4"/>
    </row>
    <row r="3" spans="6:12" ht="12.75">
      <c r="F3" s="104" t="s">
        <v>39</v>
      </c>
      <c r="G3" s="104"/>
      <c r="H3" s="104"/>
      <c r="I3" s="104"/>
      <c r="J3" s="104"/>
      <c r="K3" s="4"/>
      <c r="L3" s="4"/>
    </row>
    <row r="4" spans="9:12" ht="12.75">
      <c r="I4" s="4"/>
      <c r="J4" s="4"/>
      <c r="K4" s="4"/>
      <c r="L4" s="4"/>
    </row>
    <row r="5" spans="1:12" ht="12.75">
      <c r="A5" s="103" t="s">
        <v>20</v>
      </c>
      <c r="B5" s="103"/>
      <c r="C5" s="103"/>
      <c r="D5" s="103"/>
      <c r="E5" s="103"/>
      <c r="F5" s="103"/>
      <c r="G5" s="103"/>
      <c r="H5" s="103"/>
      <c r="I5" s="103"/>
      <c r="J5" s="103"/>
      <c r="K5" s="4"/>
      <c r="L5" s="4"/>
    </row>
    <row r="6" spans="1:12" ht="12.75">
      <c r="A6" s="103" t="s">
        <v>22</v>
      </c>
      <c r="B6" s="103"/>
      <c r="C6" s="103"/>
      <c r="D6" s="103"/>
      <c r="E6" s="103"/>
      <c r="F6" s="103"/>
      <c r="G6" s="103"/>
      <c r="H6" s="103"/>
      <c r="I6" s="103"/>
      <c r="J6" s="103"/>
      <c r="K6" s="4"/>
      <c r="L6" s="4"/>
    </row>
    <row r="7" spans="1:12" ht="12.75">
      <c r="A7" s="3"/>
      <c r="B7" s="3"/>
      <c r="C7" s="3"/>
      <c r="D7" s="3"/>
      <c r="E7" s="5"/>
      <c r="F7" s="5"/>
      <c r="G7" s="5" t="s">
        <v>21</v>
      </c>
      <c r="H7" s="3"/>
      <c r="I7" s="4"/>
      <c r="J7" s="4"/>
      <c r="K7" s="4"/>
      <c r="L7" s="4"/>
    </row>
    <row r="8" spans="9:12" ht="13.5" thickBot="1">
      <c r="I8" s="4"/>
      <c r="J8" s="4"/>
      <c r="K8" s="4"/>
      <c r="L8" s="4"/>
    </row>
    <row r="9" spans="1:12" ht="38.25">
      <c r="A9" s="10" t="s">
        <v>19</v>
      </c>
      <c r="B9" s="11" t="s">
        <v>8</v>
      </c>
      <c r="C9" s="12" t="s">
        <v>2</v>
      </c>
      <c r="D9" s="12" t="s">
        <v>5</v>
      </c>
      <c r="E9" s="11" t="s">
        <v>3</v>
      </c>
      <c r="F9" s="11" t="s">
        <v>23</v>
      </c>
      <c r="G9" s="11"/>
      <c r="H9" s="11"/>
      <c r="I9" s="11" t="s">
        <v>24</v>
      </c>
      <c r="J9" s="41" t="s">
        <v>25</v>
      </c>
      <c r="K9" s="4"/>
      <c r="L9" s="4"/>
    </row>
    <row r="10" spans="1:12" ht="13.5" thickBot="1">
      <c r="A10" s="31">
        <v>1</v>
      </c>
      <c r="B10" s="32"/>
      <c r="C10" s="32">
        <v>2</v>
      </c>
      <c r="D10" s="32">
        <v>3</v>
      </c>
      <c r="E10" s="32">
        <v>4</v>
      </c>
      <c r="F10" s="32">
        <v>5</v>
      </c>
      <c r="G10" s="32"/>
      <c r="H10" s="32"/>
      <c r="I10" s="32">
        <v>6</v>
      </c>
      <c r="J10" s="42">
        <v>7</v>
      </c>
      <c r="K10" s="4"/>
      <c r="L10" s="4"/>
    </row>
    <row r="11" spans="1:12" ht="13.5" thickBot="1">
      <c r="A11" s="13"/>
      <c r="B11" s="1"/>
      <c r="C11" s="2"/>
      <c r="D11" s="2"/>
      <c r="E11" s="1"/>
      <c r="F11" s="6"/>
      <c r="G11" s="7"/>
      <c r="H11" s="8"/>
      <c r="I11" s="7"/>
      <c r="J11" s="30"/>
      <c r="K11" s="4"/>
      <c r="L11" s="4"/>
    </row>
    <row r="12" spans="1:12" ht="13.5" thickBot="1">
      <c r="A12" s="43" t="s">
        <v>0</v>
      </c>
      <c r="B12" s="44"/>
      <c r="C12" s="45"/>
      <c r="D12" s="45"/>
      <c r="E12" s="46" t="s">
        <v>4</v>
      </c>
      <c r="F12" s="35">
        <v>90334</v>
      </c>
      <c r="G12" s="35"/>
      <c r="H12" s="40"/>
      <c r="I12" s="35">
        <v>90334</v>
      </c>
      <c r="J12" s="36">
        <f>I12/F12</f>
        <v>1</v>
      </c>
      <c r="K12" s="4"/>
      <c r="L12" s="4"/>
    </row>
    <row r="13" spans="1:12" ht="13.5" thickBot="1">
      <c r="A13" s="47"/>
      <c r="B13" s="48"/>
      <c r="C13" s="49"/>
      <c r="D13" s="49"/>
      <c r="E13" s="50"/>
      <c r="F13" s="7"/>
      <c r="G13" s="7"/>
      <c r="H13" s="8"/>
      <c r="I13" s="7"/>
      <c r="J13" s="28"/>
      <c r="K13" s="4"/>
      <c r="L13" s="4"/>
    </row>
    <row r="14" spans="1:12" ht="13.5" thickBot="1">
      <c r="A14" s="51"/>
      <c r="B14" s="44"/>
      <c r="C14" s="45"/>
      <c r="D14" s="45"/>
      <c r="E14" s="46" t="s">
        <v>6</v>
      </c>
      <c r="F14" s="37"/>
      <c r="G14" s="37"/>
      <c r="H14" s="39"/>
      <c r="I14" s="37"/>
      <c r="J14" s="38"/>
      <c r="K14" s="4"/>
      <c r="L14" s="4"/>
    </row>
    <row r="15" spans="1:12" ht="13.5" thickBot="1">
      <c r="A15" s="47"/>
      <c r="B15" s="48"/>
      <c r="C15" s="49"/>
      <c r="D15" s="49"/>
      <c r="E15" s="50"/>
      <c r="F15" s="7"/>
      <c r="G15" s="7"/>
      <c r="H15" s="8"/>
      <c r="I15" s="7"/>
      <c r="J15" s="28"/>
      <c r="K15" s="4"/>
      <c r="L15" s="4"/>
    </row>
    <row r="16" spans="1:12" ht="26.25" thickBot="1">
      <c r="A16" s="52" t="s">
        <v>1</v>
      </c>
      <c r="B16" s="53">
        <v>900</v>
      </c>
      <c r="C16" s="54"/>
      <c r="D16" s="55"/>
      <c r="E16" s="56" t="s">
        <v>35</v>
      </c>
      <c r="F16" s="23">
        <f>F18+F21</f>
        <v>30000</v>
      </c>
      <c r="G16" s="23"/>
      <c r="H16" s="29"/>
      <c r="I16" s="23">
        <f>I18+I21</f>
        <v>16843</v>
      </c>
      <c r="J16" s="24">
        <f>I16/F16</f>
        <v>0.5614333333333333</v>
      </c>
      <c r="K16" s="4"/>
      <c r="L16" s="4"/>
    </row>
    <row r="17" spans="1:12" ht="25.5">
      <c r="A17" s="57"/>
      <c r="B17" s="58"/>
      <c r="C17" s="59">
        <v>90011</v>
      </c>
      <c r="D17" s="59"/>
      <c r="E17" s="60" t="s">
        <v>34</v>
      </c>
      <c r="F17" s="33">
        <f>F18</f>
        <v>30000</v>
      </c>
      <c r="G17" s="33">
        <f>G18</f>
        <v>0</v>
      </c>
      <c r="H17" s="33">
        <f>H18</f>
        <v>0</v>
      </c>
      <c r="I17" s="33">
        <f>I18</f>
        <v>16166</v>
      </c>
      <c r="J17" s="34">
        <f aca="true" t="shared" si="0" ref="J17:J43">I17/F17</f>
        <v>0.5388666666666667</v>
      </c>
      <c r="K17" s="4"/>
      <c r="L17" s="4"/>
    </row>
    <row r="18" spans="1:12" ht="12.75">
      <c r="A18" s="61"/>
      <c r="B18" s="62"/>
      <c r="C18" s="9"/>
      <c r="D18" s="63" t="s">
        <v>12</v>
      </c>
      <c r="E18" s="64" t="s">
        <v>13</v>
      </c>
      <c r="F18" s="16">
        <f>F19</f>
        <v>30000</v>
      </c>
      <c r="G18" s="16"/>
      <c r="H18" s="17"/>
      <c r="I18" s="16">
        <f>I19</f>
        <v>16166</v>
      </c>
      <c r="J18" s="20">
        <f t="shared" si="0"/>
        <v>0.5388666666666667</v>
      </c>
      <c r="K18" s="4"/>
      <c r="L18" s="4"/>
    </row>
    <row r="19" spans="1:12" ht="25.5">
      <c r="A19" s="61"/>
      <c r="B19" s="62"/>
      <c r="C19" s="9"/>
      <c r="D19" s="65"/>
      <c r="E19" s="66" t="s">
        <v>33</v>
      </c>
      <c r="F19" s="19">
        <v>30000</v>
      </c>
      <c r="G19" s="16"/>
      <c r="H19" s="17"/>
      <c r="I19" s="16">
        <v>16166</v>
      </c>
      <c r="J19" s="20">
        <f>I19/F19</f>
        <v>0.5388666666666667</v>
      </c>
      <c r="K19" s="4"/>
      <c r="L19" s="4"/>
    </row>
    <row r="20" spans="1:12" ht="12.75">
      <c r="A20" s="61"/>
      <c r="B20" s="62"/>
      <c r="C20" s="9"/>
      <c r="D20" s="65"/>
      <c r="E20" s="66"/>
      <c r="F20" s="19"/>
      <c r="G20" s="16"/>
      <c r="H20" s="17"/>
      <c r="I20" s="16"/>
      <c r="J20" s="20"/>
      <c r="K20" s="4"/>
      <c r="L20" s="4"/>
    </row>
    <row r="21" spans="1:12" ht="12.75">
      <c r="A21" s="67"/>
      <c r="B21" s="68"/>
      <c r="C21" s="68"/>
      <c r="D21" s="14"/>
      <c r="E21" s="64" t="s">
        <v>26</v>
      </c>
      <c r="F21" s="16">
        <v>0</v>
      </c>
      <c r="G21" s="16"/>
      <c r="H21" s="17"/>
      <c r="I21" s="16">
        <v>677</v>
      </c>
      <c r="J21" s="20"/>
      <c r="K21" s="4"/>
      <c r="L21" s="4"/>
    </row>
    <row r="22" spans="1:12" ht="12.75">
      <c r="A22" s="67"/>
      <c r="B22" s="62"/>
      <c r="C22" s="62"/>
      <c r="D22" s="9"/>
      <c r="E22" s="69" t="s">
        <v>9</v>
      </c>
      <c r="F22" s="15">
        <f>F12+F16</f>
        <v>120334</v>
      </c>
      <c r="G22" s="15" t="e">
        <f>G12+#REF!</f>
        <v>#REF!</v>
      </c>
      <c r="H22" s="15" t="e">
        <f>H12+#REF!</f>
        <v>#REF!</v>
      </c>
      <c r="I22" s="15">
        <f>I12+I16</f>
        <v>107177</v>
      </c>
      <c r="J22" s="20">
        <f t="shared" si="0"/>
        <v>0.8906626556085562</v>
      </c>
      <c r="K22" s="4"/>
      <c r="L22" s="4"/>
    </row>
    <row r="23" spans="1:12" ht="13.5" thickBot="1">
      <c r="A23" s="70"/>
      <c r="B23" s="71"/>
      <c r="C23" s="71"/>
      <c r="D23" s="72"/>
      <c r="E23" s="73"/>
      <c r="F23" s="21"/>
      <c r="G23" s="21"/>
      <c r="H23" s="27"/>
      <c r="I23" s="21"/>
      <c r="J23" s="22"/>
      <c r="K23" s="4"/>
      <c r="L23" s="4"/>
    </row>
    <row r="24" spans="1:12" ht="13.5" thickBot="1">
      <c r="A24" s="43">
        <v>3</v>
      </c>
      <c r="B24" s="44"/>
      <c r="C24" s="45"/>
      <c r="D24" s="74"/>
      <c r="E24" s="75" t="s">
        <v>16</v>
      </c>
      <c r="F24" s="90">
        <f>F27+F32+F35</f>
        <v>116408</v>
      </c>
      <c r="G24" s="35"/>
      <c r="H24" s="35"/>
      <c r="I24" s="90">
        <f>I27+I32+I35</f>
        <v>3000</v>
      </c>
      <c r="J24" s="91">
        <f>I24/F24</f>
        <v>0.02577142464435434</v>
      </c>
      <c r="K24" s="4"/>
      <c r="L24" s="4"/>
    </row>
    <row r="25" spans="1:12" ht="12.75">
      <c r="A25" s="47"/>
      <c r="B25" s="48"/>
      <c r="C25" s="49"/>
      <c r="D25" s="76"/>
      <c r="E25" s="77"/>
      <c r="F25" s="7"/>
      <c r="G25" s="7"/>
      <c r="H25" s="7"/>
      <c r="I25" s="7"/>
      <c r="J25" s="28"/>
      <c r="K25" s="4"/>
      <c r="L25" s="4"/>
    </row>
    <row r="26" spans="1:12" ht="12.75">
      <c r="A26" s="78"/>
      <c r="B26" s="79"/>
      <c r="C26" s="80"/>
      <c r="D26" s="80"/>
      <c r="E26" s="81"/>
      <c r="F26" s="25"/>
      <c r="G26" s="25"/>
      <c r="H26" s="25"/>
      <c r="I26" s="25"/>
      <c r="J26" s="26"/>
      <c r="K26" s="4"/>
      <c r="L26" s="4"/>
    </row>
    <row r="27" spans="1:12" ht="12.75">
      <c r="A27" s="67"/>
      <c r="B27" s="68"/>
      <c r="C27" s="82"/>
      <c r="D27" s="14">
        <v>6110</v>
      </c>
      <c r="E27" s="83" t="s">
        <v>11</v>
      </c>
      <c r="F27" s="16">
        <f>SUM(F28:F30)</f>
        <v>44408</v>
      </c>
      <c r="G27" s="16">
        <f>SUM(G28:G30)</f>
        <v>0</v>
      </c>
      <c r="H27" s="16">
        <f>SUM(H28:H30)</f>
        <v>0</v>
      </c>
      <c r="I27" s="16">
        <f>SUM(I28:I30)</f>
        <v>0</v>
      </c>
      <c r="J27" s="20">
        <f t="shared" si="0"/>
        <v>0</v>
      </c>
      <c r="K27" s="4"/>
      <c r="L27" s="4"/>
    </row>
    <row r="28" spans="1:12" ht="38.25">
      <c r="A28" s="67"/>
      <c r="B28" s="68"/>
      <c r="C28" s="82"/>
      <c r="D28" s="14"/>
      <c r="E28" s="84" t="s">
        <v>32</v>
      </c>
      <c r="F28" s="16">
        <v>10000</v>
      </c>
      <c r="G28" s="16"/>
      <c r="H28" s="16"/>
      <c r="I28" s="16">
        <v>0</v>
      </c>
      <c r="J28" s="20">
        <f t="shared" si="0"/>
        <v>0</v>
      </c>
      <c r="K28" s="4"/>
      <c r="L28" s="4"/>
    </row>
    <row r="29" spans="1:12" ht="25.5">
      <c r="A29" s="67"/>
      <c r="B29" s="68"/>
      <c r="C29" s="68"/>
      <c r="D29" s="14"/>
      <c r="E29" s="83" t="s">
        <v>31</v>
      </c>
      <c r="F29" s="16">
        <v>30000</v>
      </c>
      <c r="G29" s="16"/>
      <c r="H29" s="16"/>
      <c r="I29" s="16"/>
      <c r="J29" s="20"/>
      <c r="K29" s="4"/>
      <c r="L29" s="4"/>
    </row>
    <row r="30" spans="1:12" ht="38.25">
      <c r="A30" s="67"/>
      <c r="B30" s="68"/>
      <c r="C30" s="68"/>
      <c r="D30" s="85"/>
      <c r="E30" s="83" t="s">
        <v>30</v>
      </c>
      <c r="F30" s="16">
        <v>4408</v>
      </c>
      <c r="G30" s="16"/>
      <c r="H30" s="16"/>
      <c r="I30" s="16">
        <v>0</v>
      </c>
      <c r="J30" s="20">
        <f t="shared" si="0"/>
        <v>0</v>
      </c>
      <c r="K30" s="4"/>
      <c r="L30" s="4"/>
    </row>
    <row r="31" spans="1:12" ht="12.75">
      <c r="A31" s="86"/>
      <c r="B31" s="14"/>
      <c r="C31" s="14"/>
      <c r="D31" s="14"/>
      <c r="E31" s="83"/>
      <c r="F31" s="16"/>
      <c r="G31" s="16"/>
      <c r="H31" s="17"/>
      <c r="I31" s="16"/>
      <c r="J31" s="20"/>
      <c r="K31" s="4"/>
      <c r="L31" s="4"/>
    </row>
    <row r="32" spans="1:12" ht="12.75">
      <c r="A32" s="86"/>
      <c r="B32" s="14"/>
      <c r="C32" s="14"/>
      <c r="D32" s="14">
        <v>4270</v>
      </c>
      <c r="E32" s="83" t="s">
        <v>14</v>
      </c>
      <c r="F32" s="16">
        <f>F33</f>
        <v>10000</v>
      </c>
      <c r="G32" s="16">
        <f>G33</f>
        <v>0</v>
      </c>
      <c r="H32" s="16">
        <f>H33</f>
        <v>0</v>
      </c>
      <c r="I32" s="16">
        <f>I33</f>
        <v>0</v>
      </c>
      <c r="J32" s="20">
        <f t="shared" si="0"/>
        <v>0</v>
      </c>
      <c r="K32" s="4"/>
      <c r="L32" s="4"/>
    </row>
    <row r="33" spans="1:12" ht="12.75">
      <c r="A33" s="86"/>
      <c r="B33" s="14"/>
      <c r="C33" s="14"/>
      <c r="D33" s="14"/>
      <c r="E33" s="83" t="s">
        <v>7</v>
      </c>
      <c r="F33" s="16">
        <v>10000</v>
      </c>
      <c r="G33" s="16"/>
      <c r="H33" s="17"/>
      <c r="I33" s="16">
        <v>0</v>
      </c>
      <c r="J33" s="20">
        <f t="shared" si="0"/>
        <v>0</v>
      </c>
      <c r="K33" s="4"/>
      <c r="L33" s="4"/>
    </row>
    <row r="34" spans="1:12" ht="12.75">
      <c r="A34" s="86"/>
      <c r="B34" s="14"/>
      <c r="C34" s="14"/>
      <c r="D34" s="14"/>
      <c r="E34" s="68"/>
      <c r="F34" s="16"/>
      <c r="G34" s="16"/>
      <c r="H34" s="17"/>
      <c r="I34" s="16"/>
      <c r="J34" s="20"/>
      <c r="K34" s="4"/>
      <c r="L34" s="4"/>
    </row>
    <row r="35" spans="1:12" ht="12.75">
      <c r="A35" s="67"/>
      <c r="B35" s="14"/>
      <c r="C35" s="14"/>
      <c r="D35" s="14">
        <v>4300</v>
      </c>
      <c r="E35" s="87" t="s">
        <v>15</v>
      </c>
      <c r="F35" s="16">
        <f>SUM(F36:F40)</f>
        <v>62000</v>
      </c>
      <c r="G35" s="16">
        <f>SUM(G36:G40)</f>
        <v>0</v>
      </c>
      <c r="H35" s="16">
        <f>SUM(H36:H40)</f>
        <v>0</v>
      </c>
      <c r="I35" s="16">
        <f>SUM(I36:I40)</f>
        <v>3000</v>
      </c>
      <c r="J35" s="20">
        <f t="shared" si="0"/>
        <v>0.04838709677419355</v>
      </c>
      <c r="K35" s="4"/>
      <c r="L35" s="4"/>
    </row>
    <row r="36" spans="1:12" ht="12.75">
      <c r="A36" s="86"/>
      <c r="B36" s="14"/>
      <c r="C36" s="14"/>
      <c r="D36" s="14"/>
      <c r="E36" s="87" t="s">
        <v>10</v>
      </c>
      <c r="F36" s="16">
        <v>8000</v>
      </c>
      <c r="G36" s="16"/>
      <c r="H36" s="17"/>
      <c r="I36" s="16">
        <v>0</v>
      </c>
      <c r="J36" s="20">
        <f t="shared" si="0"/>
        <v>0</v>
      </c>
      <c r="K36" s="4"/>
      <c r="L36" s="4"/>
    </row>
    <row r="37" spans="1:12" ht="12.75">
      <c r="A37" s="86"/>
      <c r="B37" s="14"/>
      <c r="C37" s="14"/>
      <c r="D37" s="14"/>
      <c r="E37" s="87" t="s">
        <v>17</v>
      </c>
      <c r="F37" s="16">
        <v>3000</v>
      </c>
      <c r="G37" s="16"/>
      <c r="H37" s="17"/>
      <c r="I37" s="16">
        <v>0</v>
      </c>
      <c r="J37" s="20">
        <f t="shared" si="0"/>
        <v>0</v>
      </c>
      <c r="K37" s="4"/>
      <c r="L37" s="4"/>
    </row>
    <row r="38" spans="1:12" ht="12.75">
      <c r="A38" s="86"/>
      <c r="B38" s="14"/>
      <c r="C38" s="14"/>
      <c r="D38" s="14"/>
      <c r="E38" s="87" t="s">
        <v>18</v>
      </c>
      <c r="F38" s="16">
        <v>12000</v>
      </c>
      <c r="G38" s="16"/>
      <c r="H38" s="17"/>
      <c r="I38" s="16">
        <v>0</v>
      </c>
      <c r="J38" s="20">
        <f t="shared" si="0"/>
        <v>0</v>
      </c>
      <c r="K38" s="4"/>
      <c r="L38" s="4"/>
    </row>
    <row r="39" spans="1:12" ht="12.75">
      <c r="A39" s="86"/>
      <c r="B39" s="14"/>
      <c r="C39" s="14"/>
      <c r="D39" s="14"/>
      <c r="E39" s="88" t="s">
        <v>27</v>
      </c>
      <c r="F39" s="19">
        <v>4000</v>
      </c>
      <c r="G39" s="16"/>
      <c r="H39" s="17"/>
      <c r="I39" s="16">
        <v>3000</v>
      </c>
      <c r="J39" s="20">
        <f t="shared" si="0"/>
        <v>0.75</v>
      </c>
      <c r="K39" s="4"/>
      <c r="L39" s="4"/>
    </row>
    <row r="40" spans="1:12" ht="76.5">
      <c r="A40" s="86"/>
      <c r="B40" s="14"/>
      <c r="C40" s="14"/>
      <c r="D40" s="14"/>
      <c r="E40" s="83" t="s">
        <v>29</v>
      </c>
      <c r="F40" s="19">
        <v>35000</v>
      </c>
      <c r="G40" s="15"/>
      <c r="H40" s="18"/>
      <c r="I40" s="16">
        <v>0</v>
      </c>
      <c r="J40" s="20">
        <f>I40/F40</f>
        <v>0</v>
      </c>
      <c r="K40" s="4"/>
      <c r="L40" s="4"/>
    </row>
    <row r="41" spans="1:12" ht="13.5" thickBot="1">
      <c r="A41" s="89"/>
      <c r="B41" s="72"/>
      <c r="C41" s="72"/>
      <c r="D41" s="72"/>
      <c r="E41" s="71"/>
      <c r="F41" s="21"/>
      <c r="G41" s="21"/>
      <c r="H41" s="21"/>
      <c r="I41" s="21"/>
      <c r="J41" s="22"/>
      <c r="K41" s="4"/>
      <c r="L41" s="4"/>
    </row>
    <row r="42" spans="1:12" ht="26.25" thickBot="1">
      <c r="A42" s="101">
        <v>4</v>
      </c>
      <c r="B42" s="45"/>
      <c r="C42" s="102"/>
      <c r="D42" s="45"/>
      <c r="E42" s="99" t="s">
        <v>28</v>
      </c>
      <c r="F42" s="35">
        <f>F22-F24</f>
        <v>3926</v>
      </c>
      <c r="G42" s="97" t="e">
        <f>G22-#REF!</f>
        <v>#REF!</v>
      </c>
      <c r="H42" s="35" t="e">
        <f>H22-#REF!</f>
        <v>#REF!</v>
      </c>
      <c r="I42" s="35">
        <f>I22-I24</f>
        <v>104177</v>
      </c>
      <c r="J42" s="36">
        <f t="shared" si="0"/>
        <v>26.535150280183394</v>
      </c>
      <c r="K42" s="4"/>
      <c r="L42" s="4"/>
    </row>
    <row r="43" spans="1:10" ht="13.5" thickBot="1">
      <c r="A43" s="93"/>
      <c r="B43" s="100"/>
      <c r="C43" s="94"/>
      <c r="D43" s="100"/>
      <c r="E43" s="95" t="s">
        <v>37</v>
      </c>
      <c r="F43" s="98">
        <f>F42+F24</f>
        <v>120334</v>
      </c>
      <c r="G43" s="95"/>
      <c r="H43" s="95"/>
      <c r="I43" s="96">
        <f>I42+I24</f>
        <v>107177</v>
      </c>
      <c r="J43" s="92">
        <f t="shared" si="0"/>
        <v>0.8906626556085562</v>
      </c>
    </row>
  </sheetData>
  <mergeCells count="5">
    <mergeCell ref="A6:J6"/>
    <mergeCell ref="F1:J1"/>
    <mergeCell ref="F2:J2"/>
    <mergeCell ref="F3:J3"/>
    <mergeCell ref="A5:J5"/>
  </mergeCells>
  <printOptions/>
  <pageMargins left="1.3779527559055118" right="0.7874015748031497" top="0.984251968503937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2004-08-25T10:47:03Z</cp:lastPrinted>
  <dcterms:created xsi:type="dcterms:W3CDTF">2002-10-29T13:03:50Z</dcterms:created>
  <dcterms:modified xsi:type="dcterms:W3CDTF">2004-08-25T21:42:01Z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