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<sst xmlns="http://schemas.openxmlformats.org/spreadsheetml/2006/main" count="48" uniqueCount="47">
  <si>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Lp.</t>
  </si>
  <si>
    <t>Dział</t>
  </si>
  <si>
    <t>Rozdz.</t>
  </si>
  <si>
    <t>Nazwa</t>
  </si>
  <si>
    <t>Plan po zm.</t>
  </si>
  <si>
    <t>Wykonanie</t>
  </si>
  <si>
    <t>%</t>
  </si>
  <si>
    <t>1.</t>
  </si>
  <si>
    <t>Dotacja dla zakładu budżetowego</t>
  </si>
  <si>
    <t>ZGKiM w Kuźni Raciborskiej</t>
  </si>
  <si>
    <t>a)</t>
  </si>
  <si>
    <t>Gospodarka mieszkaniowa</t>
  </si>
  <si>
    <t xml:space="preserve">b) </t>
  </si>
  <si>
    <t>Gospodarka komunalna i ochrona środow.</t>
  </si>
  <si>
    <t>Oczyszczanie miast i wsi</t>
  </si>
  <si>
    <t>Utrzymanie zieleni w miastach i gminach</t>
  </si>
  <si>
    <t>Zakłady gospodarki komunalnej (targowisko)</t>
  </si>
  <si>
    <t>Dotacje dla stowarzyszeń</t>
  </si>
  <si>
    <t>Ochrona zdrowia</t>
  </si>
  <si>
    <t>Przeciwdziałanie alkoholizmowi</t>
  </si>
  <si>
    <t>Pozostała działalność - remonty bloków</t>
  </si>
  <si>
    <t>2.</t>
  </si>
  <si>
    <t>3.</t>
  </si>
  <si>
    <t>Dotacje dla instutucji kultury</t>
  </si>
  <si>
    <t>Kultura i ochrona dziedzictwa narodowego</t>
  </si>
  <si>
    <t>Domy i ośrodki kultury, świetlice i kluby</t>
  </si>
  <si>
    <t>Biblioteki</t>
  </si>
  <si>
    <t>4.</t>
  </si>
  <si>
    <t>Dotacja dla gminy Rybnik</t>
  </si>
  <si>
    <t>Gospodarka komunalna i ochrona środowiska</t>
  </si>
  <si>
    <t>Pozostała działalność - dotacja dla</t>
  </si>
  <si>
    <t>przewozów pasażerskich</t>
  </si>
  <si>
    <t>5.</t>
  </si>
  <si>
    <t>Dotacja dla Policji</t>
  </si>
  <si>
    <t>Bezpieczeństwo publiczne i ochrona</t>
  </si>
  <si>
    <t>przeciwpożarowa</t>
  </si>
  <si>
    <t>Komendy wojewódzkie Policji</t>
  </si>
  <si>
    <t>OGÓŁEM  DOTACJE</t>
  </si>
  <si>
    <t>DOTACJE PRZEKAZANE Z BUDŻETU STAN NA DZIEŃ 31.12.2003 R. (w złotych)</t>
  </si>
  <si>
    <t>Pozostała działalność (bezpańskie psy,</t>
  </si>
  <si>
    <t>drobne remonty na terenie sołectw)</t>
  </si>
  <si>
    <t>Pozostała działalność</t>
  </si>
  <si>
    <t>1. Dotacja dla Ośrodka Formacyjno-Edukacyjnego Diecezji Gliwickiej w Rudach</t>
  </si>
  <si>
    <t>2. Dotacja na rozwój Centrum Muzeum Techniki i Kolejnictwa Wąskotorowego Rudy</t>
  </si>
  <si>
    <t xml:space="preserve">Zał. Nr 6 do Zarządzenia </t>
  </si>
  <si>
    <t>Burmistrza Nr B.0151-81/04</t>
  </si>
  <si>
    <t>z dnia 31.03.2004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</si>
</sst>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9" fontId="1" fillId="0" borderId="3" xfId="17" applyFont="1" applyBorder="1" applyAlignment="1">
      <alignment/>
    </xf>
    <xf numFmtId="9" fontId="0" fillId="0" borderId="3" xfId="17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3" xfId="0" applyBorder="1" applyAlignment="1">
      <alignment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9" fontId="1" fillId="0" borderId="1" xfId="17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3.625" style="0" customWidth="1"/>
    <col min="2" max="2" width="5.25390625" style="0" customWidth="1"/>
    <col min="3" max="3" width="6.875" style="0" customWidth="1"/>
    <col min="4" max="4" width="37.125" style="0" customWidth="1"/>
    <col min="5" max="5" width="10.375" style="0" customWidth="1"/>
    <col min="6" max="6" width="10.625" style="0" customWidth="1"/>
    <col min="7" max="7" width="5.625" style="0" customWidth="1"/>
  </cols>
  <sheetData>
    <row r="1" spans="5:7" ht="12.75">
      <c r="E1" s="18" t="s">
        <v>44</v>
      </c>
      <c r="F1" s="18"/>
      <c r="G1" s="18"/>
    </row>
    <row r="2" spans="5:7" ht="12.75">
      <c r="E2" s="18" t="s">
        <v>45</v>
      </c>
      <c r="F2" s="18"/>
      <c r="G2" s="18"/>
    </row>
    <row r="3" spans="4:7" ht="12.75">
      <c r="D3" s="13"/>
      <c r="E3" s="18" t="s">
        <v>46</v>
      </c>
      <c r="F3" s="18"/>
      <c r="G3" s="18"/>
    </row>
    <row r="4" spans="5:7" ht="12.75">
      <c r="E4" s="1"/>
      <c r="F4" s="1"/>
      <c r="G4" s="1"/>
    </row>
    <row r="5" spans="1:7" ht="12.75">
      <c r="A5" s="17" t="s">
        <v>38</v>
      </c>
      <c r="B5" s="17"/>
      <c r="C5" s="17"/>
      <c r="D5" s="17"/>
      <c r="E5" s="17"/>
      <c r="F5" s="17"/>
      <c r="G5" s="17"/>
    </row>
    <row r="7" spans="1:7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</row>
    <row r="8" spans="1:7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4" t="s">
        <v>7</v>
      </c>
      <c r="B10" s="4"/>
      <c r="C10" s="4"/>
      <c r="D10" s="4" t="s">
        <v>8</v>
      </c>
      <c r="E10" s="4"/>
      <c r="F10" s="4"/>
      <c r="G10" s="4"/>
    </row>
    <row r="11" spans="1:7" ht="12.75">
      <c r="A11" s="4"/>
      <c r="B11" s="4"/>
      <c r="C11" s="4"/>
      <c r="D11" s="4" t="s">
        <v>9</v>
      </c>
      <c r="E11" s="9">
        <f>SUM(E14,E16)</f>
        <v>347250</v>
      </c>
      <c r="F11" s="9">
        <f>SUM(F13,F16)</f>
        <v>347250</v>
      </c>
      <c r="G11" s="5">
        <f>F11/E11</f>
        <v>1</v>
      </c>
    </row>
    <row r="12" spans="1:7" ht="12.75">
      <c r="A12" s="7"/>
      <c r="B12" s="7"/>
      <c r="C12" s="7"/>
      <c r="D12" s="7"/>
      <c r="E12" s="7"/>
      <c r="F12" s="7"/>
      <c r="G12" s="5"/>
    </row>
    <row r="13" spans="1:7" ht="12.75">
      <c r="A13" s="7" t="s">
        <v>10</v>
      </c>
      <c r="B13" s="7">
        <v>700</v>
      </c>
      <c r="C13" s="7"/>
      <c r="D13" s="7" t="s">
        <v>11</v>
      </c>
      <c r="E13" s="10">
        <f>SUM(E14)</f>
        <v>110000</v>
      </c>
      <c r="F13" s="10">
        <f>SUM(F14)</f>
        <v>110000</v>
      </c>
      <c r="G13" s="6">
        <f aca="true" t="shared" si="0" ref="G13:G51">F13/E13</f>
        <v>1</v>
      </c>
    </row>
    <row r="14" spans="1:7" ht="12.75">
      <c r="A14" s="7"/>
      <c r="B14" s="7"/>
      <c r="C14" s="7">
        <v>70095</v>
      </c>
      <c r="D14" s="7" t="s">
        <v>20</v>
      </c>
      <c r="E14" s="10">
        <v>110000</v>
      </c>
      <c r="F14" s="10">
        <v>110000</v>
      </c>
      <c r="G14" s="6">
        <f t="shared" si="0"/>
        <v>1</v>
      </c>
    </row>
    <row r="15" spans="1:7" ht="12.75">
      <c r="A15" s="7"/>
      <c r="B15" s="7"/>
      <c r="C15" s="7"/>
      <c r="D15" s="7"/>
      <c r="E15" s="7"/>
      <c r="F15" s="7"/>
      <c r="G15" s="6"/>
    </row>
    <row r="16" spans="1:7" ht="12.75">
      <c r="A16" s="7" t="s">
        <v>12</v>
      </c>
      <c r="B16" s="7">
        <v>900</v>
      </c>
      <c r="C16" s="7"/>
      <c r="D16" s="7" t="s">
        <v>13</v>
      </c>
      <c r="E16" s="10">
        <f>SUM(E17:E20)</f>
        <v>237250</v>
      </c>
      <c r="F16" s="10">
        <f>SUM(F17:F20)</f>
        <v>237250</v>
      </c>
      <c r="G16" s="6">
        <f t="shared" si="0"/>
        <v>1</v>
      </c>
    </row>
    <row r="17" spans="1:7" ht="12.75">
      <c r="A17" s="7"/>
      <c r="B17" s="7"/>
      <c r="C17" s="7">
        <v>90003</v>
      </c>
      <c r="D17" s="7" t="s">
        <v>14</v>
      </c>
      <c r="E17" s="10">
        <v>100000</v>
      </c>
      <c r="F17" s="10">
        <v>100000</v>
      </c>
      <c r="G17" s="6">
        <f t="shared" si="0"/>
        <v>1</v>
      </c>
    </row>
    <row r="18" spans="1:7" ht="12.75">
      <c r="A18" s="7"/>
      <c r="B18" s="7"/>
      <c r="C18" s="7">
        <v>90004</v>
      </c>
      <c r="D18" s="7" t="s">
        <v>15</v>
      </c>
      <c r="E18" s="10">
        <v>84500</v>
      </c>
      <c r="F18" s="10">
        <v>84500</v>
      </c>
      <c r="G18" s="6">
        <f t="shared" si="0"/>
        <v>1</v>
      </c>
    </row>
    <row r="19" spans="1:7" ht="12.75">
      <c r="A19" s="7"/>
      <c r="B19" s="7"/>
      <c r="C19" s="7">
        <v>90017</v>
      </c>
      <c r="D19" s="7" t="s">
        <v>16</v>
      </c>
      <c r="E19" s="10">
        <v>9500</v>
      </c>
      <c r="F19" s="10">
        <v>9500</v>
      </c>
      <c r="G19" s="6">
        <f t="shared" si="0"/>
        <v>1</v>
      </c>
    </row>
    <row r="20" spans="1:7" ht="12.75">
      <c r="A20" s="7"/>
      <c r="B20" s="7"/>
      <c r="C20" s="7">
        <v>90095</v>
      </c>
      <c r="D20" s="7" t="s">
        <v>39</v>
      </c>
      <c r="E20" s="10">
        <v>43250</v>
      </c>
      <c r="F20" s="10">
        <v>43250</v>
      </c>
      <c r="G20" s="6">
        <f t="shared" si="0"/>
        <v>1</v>
      </c>
    </row>
    <row r="21" spans="1:7" ht="12.75">
      <c r="A21" s="7"/>
      <c r="B21" s="7"/>
      <c r="C21" s="7"/>
      <c r="D21" s="7" t="s">
        <v>40</v>
      </c>
      <c r="E21" s="10"/>
      <c r="F21" s="10"/>
      <c r="G21" s="6"/>
    </row>
    <row r="22" spans="1:7" ht="12.75">
      <c r="A22" s="7"/>
      <c r="B22" s="7"/>
      <c r="C22" s="7"/>
      <c r="D22" s="7"/>
      <c r="E22" s="7"/>
      <c r="F22" s="7"/>
      <c r="G22" s="5"/>
    </row>
    <row r="23" spans="1:7" ht="12.75">
      <c r="A23" s="4" t="s">
        <v>21</v>
      </c>
      <c r="B23" s="4"/>
      <c r="C23" s="4"/>
      <c r="D23" s="4" t="s">
        <v>17</v>
      </c>
      <c r="E23" s="9">
        <f>SUM(E25,E29)</f>
        <v>135100</v>
      </c>
      <c r="F23" s="9">
        <f>SUM(F25)</f>
        <v>109562</v>
      </c>
      <c r="G23" s="5">
        <f t="shared" si="0"/>
        <v>0.8109696521095485</v>
      </c>
    </row>
    <row r="24" spans="1:7" ht="12.75">
      <c r="A24" s="7"/>
      <c r="B24" s="7"/>
      <c r="C24" s="7"/>
      <c r="D24" s="7"/>
      <c r="E24" s="7"/>
      <c r="F24" s="7"/>
      <c r="G24" s="5"/>
    </row>
    <row r="25" spans="1:7" ht="12.75">
      <c r="A25" s="8"/>
      <c r="B25" s="8">
        <v>851</v>
      </c>
      <c r="C25" s="8"/>
      <c r="D25" s="8" t="s">
        <v>18</v>
      </c>
      <c r="E25" s="11">
        <f>SUM(E27)</f>
        <v>109600</v>
      </c>
      <c r="F25" s="11">
        <f>SUM(F27)</f>
        <v>109562</v>
      </c>
      <c r="G25" s="6">
        <f t="shared" si="0"/>
        <v>0.9996532846715328</v>
      </c>
    </row>
    <row r="26" spans="1:7" ht="12.75">
      <c r="A26" s="7"/>
      <c r="B26" s="7"/>
      <c r="C26" s="7"/>
      <c r="D26" s="7"/>
      <c r="E26" s="7"/>
      <c r="F26" s="7"/>
      <c r="G26" s="6"/>
    </row>
    <row r="27" spans="1:7" ht="12.75">
      <c r="A27" s="7"/>
      <c r="B27" s="7"/>
      <c r="C27" s="7">
        <v>85154</v>
      </c>
      <c r="D27" s="7" t="s">
        <v>19</v>
      </c>
      <c r="E27" s="10">
        <v>109600</v>
      </c>
      <c r="F27" s="10">
        <v>109562</v>
      </c>
      <c r="G27" s="6">
        <f t="shared" si="0"/>
        <v>0.9996532846715328</v>
      </c>
    </row>
    <row r="28" spans="1:7" ht="12.75">
      <c r="A28" s="7"/>
      <c r="B28" s="7"/>
      <c r="C28" s="7"/>
      <c r="D28" s="7"/>
      <c r="E28" s="10"/>
      <c r="F28" s="10"/>
      <c r="G28" s="6"/>
    </row>
    <row r="29" spans="1:7" ht="12.75">
      <c r="A29" s="7"/>
      <c r="B29" s="7">
        <v>921</v>
      </c>
      <c r="C29" s="7"/>
      <c r="D29" s="7" t="s">
        <v>24</v>
      </c>
      <c r="E29" s="10">
        <f>SUM(E32:E33)</f>
        <v>25500</v>
      </c>
      <c r="F29" s="10">
        <f>SUM(F32:F33)</f>
        <v>13000</v>
      </c>
      <c r="G29" s="6">
        <f t="shared" si="0"/>
        <v>0.5098039215686274</v>
      </c>
    </row>
    <row r="30" spans="1:7" ht="12.75">
      <c r="A30" s="7"/>
      <c r="B30" s="7"/>
      <c r="C30" s="7"/>
      <c r="D30" s="7"/>
      <c r="E30" s="10"/>
      <c r="F30" s="10"/>
      <c r="G30" s="6"/>
    </row>
    <row r="31" spans="1:7" ht="12.75">
      <c r="A31" s="7"/>
      <c r="B31" s="7"/>
      <c r="C31" s="7">
        <v>92195</v>
      </c>
      <c r="D31" s="7" t="s">
        <v>41</v>
      </c>
      <c r="E31" s="10"/>
      <c r="F31" s="10"/>
      <c r="G31" s="6"/>
    </row>
    <row r="32" spans="1:7" ht="25.5">
      <c r="A32" s="7"/>
      <c r="B32" s="7"/>
      <c r="C32" s="7"/>
      <c r="D32" s="12" t="s">
        <v>42</v>
      </c>
      <c r="E32" s="10">
        <v>13000</v>
      </c>
      <c r="F32" s="10">
        <v>13000</v>
      </c>
      <c r="G32" s="6">
        <f t="shared" si="0"/>
        <v>1</v>
      </c>
    </row>
    <row r="33" spans="1:7" ht="38.25">
      <c r="A33" s="7"/>
      <c r="B33" s="7"/>
      <c r="C33" s="7"/>
      <c r="D33" s="12" t="s">
        <v>43</v>
      </c>
      <c r="E33" s="10">
        <v>12500</v>
      </c>
      <c r="F33" s="10">
        <v>0</v>
      </c>
      <c r="G33" s="6">
        <f t="shared" si="0"/>
        <v>0</v>
      </c>
    </row>
    <row r="34" spans="1:7" ht="12.75">
      <c r="A34" s="7"/>
      <c r="B34" s="7"/>
      <c r="C34" s="7"/>
      <c r="D34" s="7"/>
      <c r="E34" s="10"/>
      <c r="F34" s="10"/>
      <c r="G34" s="6"/>
    </row>
    <row r="35" spans="1:7" ht="12.75">
      <c r="A35" s="4" t="s">
        <v>22</v>
      </c>
      <c r="B35" s="4"/>
      <c r="C35" s="4"/>
      <c r="D35" s="4" t="s">
        <v>23</v>
      </c>
      <c r="E35" s="9">
        <f>SUM(E37)</f>
        <v>686083</v>
      </c>
      <c r="F35" s="9">
        <f>SUM(F37)</f>
        <v>686083</v>
      </c>
      <c r="G35" s="5">
        <f t="shared" si="0"/>
        <v>1</v>
      </c>
    </row>
    <row r="36" spans="1:7" ht="12.75">
      <c r="A36" s="7"/>
      <c r="B36" s="7"/>
      <c r="C36" s="7"/>
      <c r="D36" s="4"/>
      <c r="E36" s="7"/>
      <c r="F36" s="7"/>
      <c r="G36" s="5"/>
    </row>
    <row r="37" spans="1:7" ht="12.75">
      <c r="A37" s="7"/>
      <c r="B37" s="7">
        <v>921</v>
      </c>
      <c r="C37" s="7"/>
      <c r="D37" s="7" t="s">
        <v>24</v>
      </c>
      <c r="E37" s="10">
        <f>SUM(E38:E39)</f>
        <v>686083</v>
      </c>
      <c r="F37" s="10">
        <f>SUM(F38:F39)</f>
        <v>686083</v>
      </c>
      <c r="G37" s="6">
        <f t="shared" si="0"/>
        <v>1</v>
      </c>
    </row>
    <row r="38" spans="1:7" ht="12.75">
      <c r="A38" s="7"/>
      <c r="B38" s="7"/>
      <c r="C38" s="7">
        <v>92109</v>
      </c>
      <c r="D38" s="7" t="s">
        <v>25</v>
      </c>
      <c r="E38" s="10">
        <v>509083</v>
      </c>
      <c r="F38" s="10">
        <v>509083</v>
      </c>
      <c r="G38" s="6">
        <f t="shared" si="0"/>
        <v>1</v>
      </c>
    </row>
    <row r="39" spans="1:7" ht="12.75">
      <c r="A39" s="7"/>
      <c r="B39" s="7"/>
      <c r="C39" s="7">
        <v>92116</v>
      </c>
      <c r="D39" s="7" t="s">
        <v>26</v>
      </c>
      <c r="E39" s="10">
        <v>177000</v>
      </c>
      <c r="F39" s="10">
        <v>177000</v>
      </c>
      <c r="G39" s="6">
        <f t="shared" si="0"/>
        <v>1</v>
      </c>
    </row>
    <row r="40" spans="1:7" ht="12.75">
      <c r="A40" s="7"/>
      <c r="B40" s="7"/>
      <c r="C40" s="7"/>
      <c r="D40" s="7"/>
      <c r="E40" s="7"/>
      <c r="F40" s="7"/>
      <c r="G40" s="5"/>
    </row>
    <row r="41" spans="1:7" ht="12.75">
      <c r="A41" s="4" t="s">
        <v>27</v>
      </c>
      <c r="B41" s="4"/>
      <c r="C41" s="4"/>
      <c r="D41" s="4" t="s">
        <v>28</v>
      </c>
      <c r="E41" s="9">
        <f>SUM(E43)</f>
        <v>72000</v>
      </c>
      <c r="F41" s="9">
        <f>SUM(F43)</f>
        <v>68517</v>
      </c>
      <c r="G41" s="5">
        <f t="shared" si="0"/>
        <v>0.951625</v>
      </c>
    </row>
    <row r="42" spans="1:7" ht="12.75">
      <c r="A42" s="7"/>
      <c r="B42" s="7"/>
      <c r="C42" s="7"/>
      <c r="D42" s="7"/>
      <c r="E42" s="7"/>
      <c r="F42" s="7"/>
      <c r="G42" s="5"/>
    </row>
    <row r="43" spans="1:7" ht="12.75">
      <c r="A43" s="7"/>
      <c r="B43" s="7">
        <v>900</v>
      </c>
      <c r="C43" s="7"/>
      <c r="D43" s="7" t="s">
        <v>29</v>
      </c>
      <c r="E43" s="10">
        <f>SUM(E45)</f>
        <v>72000</v>
      </c>
      <c r="F43" s="10">
        <f>SUM(F45)</f>
        <v>68517</v>
      </c>
      <c r="G43" s="6">
        <f t="shared" si="0"/>
        <v>0.951625</v>
      </c>
    </row>
    <row r="44" spans="1:7" ht="12.75">
      <c r="A44" s="7"/>
      <c r="B44" s="7"/>
      <c r="C44" s="7">
        <v>90095</v>
      </c>
      <c r="D44" s="7" t="s">
        <v>30</v>
      </c>
      <c r="E44" s="7"/>
      <c r="F44" s="7"/>
      <c r="G44" s="5"/>
    </row>
    <row r="45" spans="1:7" ht="12.75">
      <c r="A45" s="7"/>
      <c r="B45" s="7"/>
      <c r="C45" s="7"/>
      <c r="D45" s="7" t="s">
        <v>31</v>
      </c>
      <c r="E45" s="10">
        <v>72000</v>
      </c>
      <c r="F45" s="10">
        <v>68517</v>
      </c>
      <c r="G45" s="6">
        <f t="shared" si="0"/>
        <v>0.951625</v>
      </c>
    </row>
    <row r="46" spans="1:7" ht="12.75">
      <c r="A46" s="7"/>
      <c r="B46" s="7"/>
      <c r="C46" s="7"/>
      <c r="D46" s="7"/>
      <c r="E46" s="7"/>
      <c r="F46" s="7"/>
      <c r="G46" s="5"/>
    </row>
    <row r="47" spans="1:7" ht="12.75">
      <c r="A47" s="4" t="s">
        <v>32</v>
      </c>
      <c r="B47" s="4"/>
      <c r="C47" s="4"/>
      <c r="D47" s="4" t="s">
        <v>33</v>
      </c>
      <c r="E47" s="9">
        <f>SUM(E50)</f>
        <v>23000</v>
      </c>
      <c r="F47" s="9">
        <f>SUM(F50)</f>
        <v>23000</v>
      </c>
      <c r="G47" s="5">
        <f t="shared" si="0"/>
        <v>1</v>
      </c>
    </row>
    <row r="48" spans="1:7" ht="12.75">
      <c r="A48" s="4"/>
      <c r="B48" s="4"/>
      <c r="C48" s="4"/>
      <c r="D48" s="4"/>
      <c r="E48" s="4"/>
      <c r="F48" s="4"/>
      <c r="G48" s="5"/>
    </row>
    <row r="49" spans="1:7" ht="12.75">
      <c r="A49" s="7"/>
      <c r="B49" s="7">
        <v>754</v>
      </c>
      <c r="C49" s="7"/>
      <c r="D49" s="7" t="s">
        <v>34</v>
      </c>
      <c r="E49" s="7"/>
      <c r="F49" s="7"/>
      <c r="G49" s="5"/>
    </row>
    <row r="50" spans="1:7" ht="12.75">
      <c r="A50" s="7"/>
      <c r="B50" s="7"/>
      <c r="C50" s="7"/>
      <c r="D50" s="7" t="s">
        <v>35</v>
      </c>
      <c r="E50" s="10">
        <f>SUM(E51)</f>
        <v>23000</v>
      </c>
      <c r="F50" s="10">
        <f>SUM(F51)</f>
        <v>23000</v>
      </c>
      <c r="G50" s="6">
        <f t="shared" si="0"/>
        <v>1</v>
      </c>
    </row>
    <row r="51" spans="1:7" ht="12.75">
      <c r="A51" s="7"/>
      <c r="B51" s="7"/>
      <c r="C51" s="7">
        <v>75404</v>
      </c>
      <c r="D51" s="7" t="s">
        <v>36</v>
      </c>
      <c r="E51" s="10">
        <v>23000</v>
      </c>
      <c r="F51" s="10">
        <v>23000</v>
      </c>
      <c r="G51" s="6">
        <f t="shared" si="0"/>
        <v>1</v>
      </c>
    </row>
    <row r="52" spans="1:7" ht="12.75">
      <c r="A52" s="7"/>
      <c r="B52" s="7"/>
      <c r="C52" s="7"/>
      <c r="D52" s="7"/>
      <c r="E52" s="7"/>
      <c r="F52" s="7"/>
      <c r="G52" s="5"/>
    </row>
    <row r="53" spans="1:7" ht="12.75">
      <c r="A53" s="14"/>
      <c r="B53" s="14"/>
      <c r="C53" s="14"/>
      <c r="D53" s="14" t="s">
        <v>37</v>
      </c>
      <c r="E53" s="15">
        <f>SUM(E47,E41,E35,E23,E11)</f>
        <v>1263433</v>
      </c>
      <c r="F53" s="15">
        <f>SUM(F11,F23,F35,F41,F47)</f>
        <v>1234412</v>
      </c>
      <c r="G53" s="16">
        <f>F53/E53</f>
        <v>0.9770300443315949</v>
      </c>
    </row>
  </sheetData>
  <mergeCells count="4">
    <mergeCell ref="A5:G5"/>
    <mergeCell ref="E1:G1"/>
    <mergeCell ref="E2:G2"/>
    <mergeCell ref="E3:G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2004-03-27T05:26:30Z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