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<sst xmlns="http://schemas.openxmlformats.org/spreadsheetml/2006/main" count="85" uniqueCount="85">
  <si>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 xml:space="preserve">Zał. Nr 5 do Zarządzenia </t>
  </si>
  <si>
    <t>DOTACJE NA ZADANIA BIEŻĄCE REALIZOWANE NA PODSTAWIE POROZUMIEŃ MIĘDZY</t>
  </si>
  <si>
    <t>JEDNOSTKAMI SAMORZĄDU TERYTORIALNEGO ZA I pół. 2004 roku (w złotych)</t>
  </si>
  <si>
    <t>Lp.</t>
  </si>
  <si>
    <t>Dział</t>
  </si>
  <si>
    <t>Rozdz.</t>
  </si>
  <si>
    <t>Par.</t>
  </si>
  <si>
    <t>Nazwa</t>
  </si>
  <si>
    <t>Plan po zm.</t>
  </si>
  <si>
    <t>Wykonan.</t>
  </si>
  <si>
    <t>%</t>
  </si>
  <si>
    <t>1.</t>
  </si>
  <si>
    <t>Bezpieczeństwo publiczne</t>
  </si>
  <si>
    <t>i ochrona przeciwpożarowa</t>
  </si>
  <si>
    <t>Obrona cywilna</t>
  </si>
  <si>
    <t xml:space="preserve">Dotacje celowe otrzymane z powiatu </t>
  </si>
  <si>
    <t xml:space="preserve">na zadania bieżące realizowane na </t>
  </si>
  <si>
    <t xml:space="preserve">podstawie porozumień (umów) między </t>
  </si>
  <si>
    <t>jednostkami samorządu terytorialnego</t>
  </si>
  <si>
    <t>Oświata i wychowanie</t>
  </si>
  <si>
    <t>Licea profilowane</t>
  </si>
  <si>
    <t xml:space="preserve">Dotacje celowe otrzymane z powiatu </t>
  </si>
  <si>
    <t xml:space="preserve">na zadania bieżące realizowane na </t>
  </si>
  <si>
    <t xml:space="preserve">podstawie porozumień (umów) między </t>
  </si>
  <si>
    <t>jednostkami samorządu terytorialnego</t>
  </si>
  <si>
    <t>Szkoły zawodowe</t>
  </si>
  <si>
    <t xml:space="preserve">Dotacje celowe otrzymane z powiatu </t>
  </si>
  <si>
    <t xml:space="preserve">na zadania bieżące realizowane na </t>
  </si>
  <si>
    <t xml:space="preserve">podstawie porozumień (umów) między </t>
  </si>
  <si>
    <t>jednostkami samorządu terytorialnego</t>
  </si>
  <si>
    <t>Razem</t>
  </si>
  <si>
    <t xml:space="preserve">WYDATKI NA REALIZACJĘ ZADAŃ BIEŻĄCYCH REALIZOWANYCH NA PODSTAWIE </t>
  </si>
  <si>
    <t>POROZUMIEŃ MIĘDZY JEDNOSTKAMI SAMORZĄDU TERYT. ZA I pół. 2004 ROK</t>
  </si>
  <si>
    <t xml:space="preserve">(w złotych) </t>
  </si>
  <si>
    <t>Lp.</t>
  </si>
  <si>
    <t>Dział</t>
  </si>
  <si>
    <t>Rozdz.</t>
  </si>
  <si>
    <t>Par.</t>
  </si>
  <si>
    <t>Nazwa</t>
  </si>
  <si>
    <t>Plan po zm.</t>
  </si>
  <si>
    <t>Wykonan.</t>
  </si>
  <si>
    <t>%</t>
  </si>
  <si>
    <t>1.</t>
  </si>
  <si>
    <t xml:space="preserve">Bezpieczeństwo publiczne </t>
  </si>
  <si>
    <t>i ochrona przeciwpożarowa</t>
  </si>
  <si>
    <t>Obrona cywilna</t>
  </si>
  <si>
    <t>Wynagrodzenia osobowe pracowników</t>
  </si>
  <si>
    <t>Składki na ubezpieczenia społeczne</t>
  </si>
  <si>
    <t>Składki na Fundusz Pracy</t>
  </si>
  <si>
    <t>Zakup usług pozostałych</t>
  </si>
  <si>
    <t>Oświata i wychowanie</t>
  </si>
  <si>
    <t>Licea profilowane</t>
  </si>
  <si>
    <t>Nagrody i wydatki osobowe niezalicz.</t>
  </si>
  <si>
    <t>Do wynagrodzeń</t>
  </si>
  <si>
    <t>0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</si>
  <si>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</si>
  <si>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</si>
  <si>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</si>
  <si>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</si>
  <si>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wyposażenie</t>
  </si>
  <si>
    <t>Zakup energii</t>
  </si>
  <si>
    <t>Zakup usług zdrowotnych</t>
  </si>
  <si>
    <t>Zakup usług pozostałych</t>
  </si>
  <si>
    <t>Podróże służbowe krajowe</t>
  </si>
  <si>
    <t>Odpisy na zakładowy  FŚS</t>
  </si>
  <si>
    <t>Szkoły zawodowe</t>
  </si>
  <si>
    <t>Nagrody i wydatki osobowe niezalicz.</t>
  </si>
  <si>
    <t>Do wynagrodzeń</t>
  </si>
  <si>
    <t>0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</si>
  <si>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</si>
  <si>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</si>
  <si>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</si>
  <si>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</si>
  <si>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wyposażenie</t>
  </si>
  <si>
    <t>Zakup energii</t>
  </si>
  <si>
    <t>Zakup usług zdrowotnych</t>
  </si>
  <si>
    <t>Zakup usług pozostałych</t>
  </si>
  <si>
    <t>Podróże służbowe krajowe</t>
  </si>
  <si>
    <t>Odpisy na zakładowy  FŚS</t>
  </si>
  <si>
    <t>Dokształcanie i doskonalenie naucz.</t>
  </si>
  <si>
    <t>Zakup usług pozostałych</t>
  </si>
  <si>
    <t>Razem</t>
  </si>
  <si>
    <t>ŚRODKI PRZEKAZUJE STAROSTWO POWIATOWE W RACIBORZU</t>
  </si>
  <si>
    <t xml:space="preserve">Burmistrza Nr B.0151-194/04 </t>
  </si>
  <si>
    <t>z dnia 27.08.2004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</si>
</sst>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sz val="10"/>
      <color indexed="8"/>
      <name val="Albany"/>
      <family val="2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2" fillId="0" borderId="0" xfId="0" applyAlignment="1">
      <alignment horizontal="center"/>
    </xf>
    <xf numFmtId="0" fontId="2" fillId="0" borderId="1" xfId="0" applyAlignment="1">
      <alignment horizontal="center"/>
    </xf>
    <xf numFmtId="0" fontId="2" fillId="0" borderId="2" xfId="0" applyAlignment="1">
      <alignment horizontal="center"/>
    </xf>
    <xf numFmtId="0" fontId="2" fillId="0" borderId="3" xfId="0" applyAlignment="1">
      <alignment horizontal="center"/>
    </xf>
    <xf numFmtId="0" fontId="2" fillId="0" borderId="4" xfId="0" applyAlignment="1">
      <alignment horizontal="center"/>
    </xf>
    <xf numFmtId="0" fontId="2" fillId="0" borderId="5" xfId="0" applyAlignment="1">
      <alignment horizontal="center"/>
    </xf>
    <xf numFmtId="9" fontId="4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/>
    </xf>
    <xf numFmtId="9" fontId="4" fillId="0" borderId="9" xfId="0" applyAlignment="1">
      <alignment/>
    </xf>
    <xf numFmtId="0" fontId="2" fillId="2" borderId="1" xfId="0" applyAlignment="1">
      <alignment/>
    </xf>
    <xf numFmtId="0" fontId="2" fillId="2" borderId="2" xfId="0" applyAlignment="1">
      <alignment/>
    </xf>
    <xf numFmtId="9" fontId="2" fillId="2" borderId="3" xfId="0" applyAlignment="1">
      <alignment horizontal="center"/>
    </xf>
    <xf numFmtId="0" fontId="2" fillId="2" borderId="4" xfId="0" applyAlignment="1">
      <alignment/>
    </xf>
    <xf numFmtId="0" fontId="2" fillId="2" borderId="5" xfId="0" applyAlignment="1">
      <alignment/>
    </xf>
    <xf numFmtId="3" fontId="2" fillId="2" borderId="5" xfId="0" applyAlignment="1">
      <alignment/>
    </xf>
    <xf numFmtId="9" fontId="2" fillId="2" borderId="6" xfId="0" applyAlignment="1">
      <alignment horizontal="right"/>
    </xf>
    <xf numFmtId="0" fontId="2" fillId="0" borderId="10" xfId="0" applyAlignment="1">
      <alignment/>
    </xf>
    <xf numFmtId="0" fontId="2" fillId="0" borderId="11" xfId="0" applyAlignment="1">
      <alignment/>
    </xf>
    <xf numFmtId="3" fontId="2" fillId="0" borderId="11" xfId="0" applyAlignment="1">
      <alignment/>
    </xf>
    <xf numFmtId="9" fontId="1" fillId="3" borderId="12" xfId="0" applyAlignment="1">
      <alignment horizontal="right"/>
    </xf>
    <xf numFmtId="0" fontId="1" fillId="0" borderId="13" xfId="0" applyAlignment="1">
      <alignment/>
    </xf>
    <xf numFmtId="0" fontId="1" fillId="0" borderId="14" xfId="0" applyAlignment="1">
      <alignment/>
    </xf>
    <xf numFmtId="0" fontId="5" fillId="0" borderId="14" xfId="0" applyAlignment="1">
      <alignment/>
    </xf>
    <xf numFmtId="3" fontId="5" fillId="0" borderId="14" xfId="0" applyAlignment="1">
      <alignment/>
    </xf>
    <xf numFmtId="9" fontId="1" fillId="3" borderId="6" xfId="0" applyAlignment="1">
      <alignment horizontal="right"/>
    </xf>
    <xf numFmtId="3" fontId="1" fillId="0" borderId="14" xfId="0" applyAlignment="1">
      <alignment/>
    </xf>
    <xf numFmtId="9" fontId="1" fillId="3" borderId="15" xfId="0" applyAlignment="1">
      <alignment horizontal="right"/>
    </xf>
    <xf numFmtId="0" fontId="1" fillId="0" borderId="16" xfId="0" applyAlignment="1">
      <alignment/>
    </xf>
    <xf numFmtId="0" fontId="1" fillId="0" borderId="17" xfId="0" applyAlignment="1">
      <alignment/>
    </xf>
    <xf numFmtId="3" fontId="1" fillId="0" borderId="17" xfId="0" applyAlignment="1">
      <alignment/>
    </xf>
    <xf numFmtId="9" fontId="1" fillId="3" borderId="18" xfId="0" applyAlignment="1">
      <alignment horizontal="right"/>
    </xf>
    <xf numFmtId="0" fontId="2" fillId="2" borderId="19" xfId="0" applyAlignment="1">
      <alignment/>
    </xf>
    <xf numFmtId="0" fontId="2" fillId="2" borderId="20" xfId="0" applyAlignment="1">
      <alignment/>
    </xf>
    <xf numFmtId="0" fontId="1" fillId="2" borderId="20" xfId="0" applyAlignment="1">
      <alignment/>
    </xf>
    <xf numFmtId="3" fontId="2" fillId="2" borderId="20" xfId="0" applyAlignment="1">
      <alignment/>
    </xf>
    <xf numFmtId="0" fontId="2" fillId="0" borderId="10" xfId="0" applyAlignment="1">
      <alignment/>
    </xf>
    <xf numFmtId="0" fontId="2" fillId="0" borderId="11" xfId="0" applyAlignment="1">
      <alignment/>
    </xf>
    <xf numFmtId="0" fontId="1" fillId="0" borderId="11" xfId="0" applyAlignment="1">
      <alignment/>
    </xf>
    <xf numFmtId="3" fontId="1" fillId="0" borderId="11" xfId="0" applyAlignment="1">
      <alignment/>
    </xf>
    <xf numFmtId="9" fontId="2" fillId="3" borderId="12" xfId="0" applyAlignment="1">
      <alignment horizontal="right"/>
    </xf>
    <xf numFmtId="0" fontId="2" fillId="0" borderId="13" xfId="0" applyAlignment="1">
      <alignment/>
    </xf>
    <xf numFmtId="0" fontId="4" fillId="0" borderId="14" xfId="0" applyAlignment="1">
      <alignment/>
    </xf>
    <xf numFmtId="0" fontId="2" fillId="0" borderId="14" xfId="0" applyAlignment="1">
      <alignment/>
    </xf>
    <xf numFmtId="0" fontId="2" fillId="0" borderId="4" xfId="0" applyAlignment="1">
      <alignment/>
    </xf>
    <xf numFmtId="0" fontId="2" fillId="0" borderId="21" xfId="0" applyAlignment="1">
      <alignment/>
    </xf>
    <xf numFmtId="0" fontId="1" fillId="0" borderId="5" xfId="0" applyAlignment="1">
      <alignment/>
    </xf>
    <xf numFmtId="0" fontId="1" fillId="0" borderId="21" xfId="0" applyAlignment="1">
      <alignment/>
    </xf>
    <xf numFmtId="3" fontId="1" fillId="0" borderId="21" xfId="0" applyAlignment="1">
      <alignment/>
    </xf>
    <xf numFmtId="3" fontId="1" fillId="0" borderId="5" xfId="0" applyAlignment="1">
      <alignment/>
    </xf>
    <xf numFmtId="9" fontId="2" fillId="3" borderId="18" xfId="0" applyAlignment="1">
      <alignment horizontal="right"/>
    </xf>
    <xf numFmtId="0" fontId="2" fillId="0" borderId="19" xfId="0" applyAlignment="1">
      <alignment/>
    </xf>
    <xf numFmtId="0" fontId="2" fillId="0" borderId="22" xfId="0" applyAlignment="1">
      <alignment/>
    </xf>
    <xf numFmtId="0" fontId="1" fillId="0" borderId="20" xfId="0" applyAlignment="1">
      <alignment/>
    </xf>
    <xf numFmtId="0" fontId="1" fillId="0" borderId="22" xfId="0" applyAlignment="1">
      <alignment/>
    </xf>
    <xf numFmtId="0" fontId="2" fillId="0" borderId="20" xfId="0" applyAlignment="1">
      <alignment/>
    </xf>
    <xf numFmtId="3" fontId="2" fillId="0" borderId="22" xfId="0" applyAlignment="1">
      <alignment/>
    </xf>
    <xf numFmtId="3" fontId="2" fillId="0" borderId="20" xfId="0" applyAlignment="1">
      <alignment/>
    </xf>
    <xf numFmtId="9" fontId="2" fillId="3" borderId="23" xfId="0" applyAlignment="1">
      <alignment horizontal="right"/>
    </xf>
    <xf numFmtId="10" fontId="1" fillId="0" borderId="0" xfId="0" applyAlignment="1">
      <alignment/>
    </xf>
    <xf numFmtId="0" fontId="1" fillId="0" borderId="0" xfId="0" applyAlignment="1">
      <alignment horizontal="center"/>
    </xf>
    <xf numFmtId="0" fontId="2" fillId="0" borderId="6" xfId="0" applyAlignment="1">
      <alignment horizontal="center"/>
    </xf>
    <xf numFmtId="0" fontId="1" fillId="0" borderId="9" xfId="0" applyAlignment="1">
      <alignment/>
    </xf>
    <xf numFmtId="0" fontId="2" fillId="2" borderId="3" xfId="0" applyAlignment="1">
      <alignment/>
    </xf>
    <xf numFmtId="9" fontId="2" fillId="2" borderId="6" xfId="0" applyAlignment="1">
      <alignment/>
    </xf>
    <xf numFmtId="9" fontId="1" fillId="0" borderId="24" xfId="0" applyAlignment="1">
      <alignment/>
    </xf>
    <xf numFmtId="9" fontId="5" fillId="0" borderId="15" xfId="0" applyAlignment="1">
      <alignment/>
    </xf>
    <xf numFmtId="9" fontId="1" fillId="0" borderId="12" xfId="0" applyAlignment="1">
      <alignment/>
    </xf>
    <xf numFmtId="9" fontId="2" fillId="2" borderId="23" xfId="0" applyAlignment="1">
      <alignment/>
    </xf>
    <xf numFmtId="0" fontId="1" fillId="0" borderId="10" xfId="0" applyAlignment="1">
      <alignment/>
    </xf>
    <xf numFmtId="49" fontId="1" fillId="0" borderId="14" xfId="0" applyAlignment="1">
      <alignment horizontal="right"/>
    </xf>
    <xf numFmtId="0" fontId="2" fillId="0" borderId="16" xfId="0" applyAlignment="1">
      <alignment/>
    </xf>
    <xf numFmtId="0" fontId="2" fillId="0" borderId="17" xfId="0" applyAlignment="1">
      <alignment/>
    </xf>
    <xf numFmtId="9" fontId="5" fillId="0" borderId="12" xfId="0" applyAlignment="1">
      <alignment/>
    </xf>
    <xf numFmtId="0" fontId="2" fillId="0" borderId="20" xfId="0" applyAlignment="1">
      <alignment/>
    </xf>
    <xf numFmtId="9" fontId="6" fillId="0" borderId="23" xfId="0" applyAlignment="1">
      <alignment/>
    </xf>
    <xf numFmtId="0" fontId="2" fillId="0" borderId="0" xfId="0" applyAlignment="1">
      <alignment horizontal="center"/>
    </xf>
    <xf numFmtId="0" fontId="2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workbookViewId="0" topLeftCell="A1">
      <selection activeCell="H4" sqref="H4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7.00390625" style="0" customWidth="1"/>
    <col min="4" max="4" width="5.7109375" style="0" customWidth="1"/>
    <col min="5" max="5" width="33.28125" style="0" customWidth="1"/>
    <col min="6" max="6" width="11.140625" style="0" customWidth="1"/>
    <col min="7" max="7" width="9.57421875" style="0" customWidth="1"/>
    <col min="8" max="8" width="6.00390625" style="0" customWidth="1"/>
    <col min="9" max="16384" width="8.8515625" style="0" customWidth="1"/>
  </cols>
  <sheetData>
    <row r="1" spans="1:256" ht="12.75">
      <c r="A1" s="1"/>
      <c r="B1" s="1"/>
      <c r="C1" s="1"/>
      <c r="D1" s="1"/>
      <c r="E1" s="1"/>
      <c r="F1" s="80" t="s">
        <v>0</v>
      </c>
      <c r="G1" s="80"/>
      <c r="H1" s="8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1"/>
      <c r="B2" s="1"/>
      <c r="C2" s="1"/>
      <c r="D2" s="1"/>
      <c r="E2" s="1"/>
      <c r="F2" s="81" t="s">
        <v>83</v>
      </c>
      <c r="G2" s="80"/>
      <c r="H2" s="8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1"/>
      <c r="B3" s="1"/>
      <c r="C3" s="1"/>
      <c r="D3" s="1"/>
      <c r="E3" s="1"/>
      <c r="F3" s="81" t="s">
        <v>84</v>
      </c>
      <c r="G3" s="80"/>
      <c r="H3" s="8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79" t="s">
        <v>1</v>
      </c>
      <c r="B5" s="79"/>
      <c r="C5" s="79"/>
      <c r="D5" s="79"/>
      <c r="E5" s="79"/>
      <c r="F5" s="79"/>
      <c r="G5" s="79"/>
      <c r="H5" s="7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79" t="s">
        <v>2</v>
      </c>
      <c r="B6" s="79"/>
      <c r="C6" s="79"/>
      <c r="D6" s="79"/>
      <c r="E6" s="79"/>
      <c r="F6" s="79"/>
      <c r="G6" s="79"/>
      <c r="H6" s="7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0"/>
      <c r="B10" s="11"/>
      <c r="C10" s="11"/>
      <c r="D10" s="11"/>
      <c r="E10" s="11"/>
      <c r="F10" s="11"/>
      <c r="G10" s="11"/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11</v>
      </c>
      <c r="B11" s="14">
        <v>754</v>
      </c>
      <c r="C11" s="14"/>
      <c r="D11" s="14"/>
      <c r="E11" s="14" t="s">
        <v>12</v>
      </c>
      <c r="F11" s="14"/>
      <c r="G11" s="14"/>
      <c r="H11" s="1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6"/>
      <c r="B12" s="17"/>
      <c r="C12" s="17"/>
      <c r="D12" s="17"/>
      <c r="E12" s="17" t="s">
        <v>13</v>
      </c>
      <c r="F12" s="18">
        <v>10383</v>
      </c>
      <c r="G12" s="18">
        <v>5641</v>
      </c>
      <c r="H12" s="19">
        <f>G12/F12</f>
        <v>0.5432919194837715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0"/>
      <c r="B13" s="21"/>
      <c r="C13" s="21"/>
      <c r="D13" s="21"/>
      <c r="E13" s="21"/>
      <c r="F13" s="22"/>
      <c r="G13" s="21"/>
      <c r="H13" s="2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24"/>
      <c r="B14" s="25"/>
      <c r="C14" s="26">
        <v>75414</v>
      </c>
      <c r="D14" s="25"/>
      <c r="E14" s="26" t="s">
        <v>14</v>
      </c>
      <c r="F14" s="27">
        <v>10383</v>
      </c>
      <c r="G14" s="27">
        <v>5641</v>
      </c>
      <c r="H14" s="28">
        <f>G14/F14</f>
        <v>0.5432919194837715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24"/>
      <c r="B15" s="25"/>
      <c r="C15" s="25"/>
      <c r="D15" s="25">
        <v>2320</v>
      </c>
      <c r="E15" s="25" t="s">
        <v>15</v>
      </c>
      <c r="F15" s="25"/>
      <c r="G15" s="25"/>
      <c r="H15" s="2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24"/>
      <c r="B16" s="25"/>
      <c r="C16" s="25"/>
      <c r="D16" s="25"/>
      <c r="E16" s="25" t="s">
        <v>16</v>
      </c>
      <c r="F16" s="25"/>
      <c r="G16" s="25"/>
      <c r="H16" s="2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24"/>
      <c r="B17" s="25"/>
      <c r="C17" s="25"/>
      <c r="D17" s="25"/>
      <c r="E17" s="25" t="s">
        <v>17</v>
      </c>
      <c r="F17" s="25"/>
      <c r="G17" s="25"/>
      <c r="H17" s="2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24"/>
      <c r="B18" s="25"/>
      <c r="C18" s="25"/>
      <c r="D18" s="25"/>
      <c r="E18" s="25" t="s">
        <v>18</v>
      </c>
      <c r="F18" s="29">
        <v>10383</v>
      </c>
      <c r="G18" s="29">
        <v>5641</v>
      </c>
      <c r="H18" s="30">
        <f>G18/F18</f>
        <v>0.5432919194837715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31"/>
      <c r="B19" s="32"/>
      <c r="C19" s="32"/>
      <c r="D19" s="32"/>
      <c r="E19" s="32"/>
      <c r="F19" s="33"/>
      <c r="G19" s="33"/>
      <c r="H19" s="3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35">
        <v>2</v>
      </c>
      <c r="B20" s="36">
        <v>801</v>
      </c>
      <c r="C20" s="37"/>
      <c r="D20" s="37"/>
      <c r="E20" s="36" t="s">
        <v>19</v>
      </c>
      <c r="F20" s="38">
        <v>977104</v>
      </c>
      <c r="G20" s="38">
        <v>566305</v>
      </c>
      <c r="H20" s="19">
        <f>G20/F20</f>
        <v>0.5795749480096285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39"/>
      <c r="B21" s="40"/>
      <c r="C21" s="41"/>
      <c r="D21" s="41"/>
      <c r="E21" s="40"/>
      <c r="F21" s="42"/>
      <c r="G21" s="42"/>
      <c r="H21" s="4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44"/>
      <c r="B22" s="45"/>
      <c r="C22" s="26">
        <v>80123</v>
      </c>
      <c r="D22" s="25"/>
      <c r="E22" s="26" t="s">
        <v>20</v>
      </c>
      <c r="F22" s="27">
        <v>151247</v>
      </c>
      <c r="G22" s="27">
        <v>93075</v>
      </c>
      <c r="H22" s="28">
        <f>G22/F22</f>
        <v>0.6153841067922008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44"/>
      <c r="B23" s="46"/>
      <c r="C23" s="25"/>
      <c r="D23" s="25">
        <v>2320</v>
      </c>
      <c r="E23" s="25" t="s">
        <v>21</v>
      </c>
      <c r="F23" s="29"/>
      <c r="G23" s="29"/>
      <c r="H23" s="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44"/>
      <c r="B24" s="46"/>
      <c r="C24" s="25"/>
      <c r="D24" s="25"/>
      <c r="E24" s="25" t="s">
        <v>22</v>
      </c>
      <c r="F24" s="29"/>
      <c r="G24" s="29"/>
      <c r="H24" s="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44"/>
      <c r="B25" s="46"/>
      <c r="C25" s="25"/>
      <c r="D25" s="25"/>
      <c r="E25" s="25" t="s">
        <v>23</v>
      </c>
      <c r="F25" s="29"/>
      <c r="G25" s="29"/>
      <c r="H25" s="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44"/>
      <c r="B26" s="46"/>
      <c r="C26" s="25"/>
      <c r="D26" s="25"/>
      <c r="E26" s="25" t="s">
        <v>24</v>
      </c>
      <c r="F26" s="29"/>
      <c r="G26" s="29"/>
      <c r="H26" s="2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44"/>
      <c r="B27" s="46"/>
      <c r="C27" s="25"/>
      <c r="D27" s="25"/>
      <c r="E27" s="25"/>
      <c r="F27" s="29"/>
      <c r="G27" s="29"/>
      <c r="H27" s="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44"/>
      <c r="B28" s="46"/>
      <c r="C28" s="26">
        <v>80130</v>
      </c>
      <c r="D28" s="26"/>
      <c r="E28" s="26" t="s">
        <v>25</v>
      </c>
      <c r="F28" s="27">
        <v>825857</v>
      </c>
      <c r="G28" s="27">
        <v>473230</v>
      </c>
      <c r="H28" s="28">
        <f>G28/F28</f>
        <v>0.5730168782246805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44"/>
      <c r="B29" s="46"/>
      <c r="C29" s="25"/>
      <c r="D29" s="25">
        <v>2320</v>
      </c>
      <c r="E29" s="25" t="s">
        <v>26</v>
      </c>
      <c r="F29" s="29"/>
      <c r="G29" s="29"/>
      <c r="H29" s="2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44"/>
      <c r="B30" s="46"/>
      <c r="C30" s="25"/>
      <c r="D30" s="25"/>
      <c r="E30" s="25" t="s">
        <v>27</v>
      </c>
      <c r="F30" s="29"/>
      <c r="G30" s="29"/>
      <c r="H30" s="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44"/>
      <c r="B31" s="46"/>
      <c r="C31" s="25"/>
      <c r="D31" s="25"/>
      <c r="E31" s="25" t="s">
        <v>28</v>
      </c>
      <c r="F31" s="29"/>
      <c r="G31" s="29"/>
      <c r="H31" s="2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44"/>
      <c r="B32" s="46"/>
      <c r="C32" s="25"/>
      <c r="D32" s="25"/>
      <c r="E32" s="25" t="s">
        <v>29</v>
      </c>
      <c r="F32" s="29">
        <v>825857</v>
      </c>
      <c r="G32" s="29">
        <v>473230</v>
      </c>
      <c r="H32" s="30">
        <f>G32/F32</f>
        <v>0.5730168782246805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47"/>
      <c r="B33" s="48"/>
      <c r="C33" s="49"/>
      <c r="D33" s="50"/>
      <c r="E33" s="49"/>
      <c r="F33" s="51"/>
      <c r="G33" s="52"/>
      <c r="H33" s="5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54"/>
      <c r="B34" s="55"/>
      <c r="C34" s="56"/>
      <c r="D34" s="57"/>
      <c r="E34" s="58" t="s">
        <v>30</v>
      </c>
      <c r="F34" s="59">
        <f>F20+F12</f>
        <v>987487</v>
      </c>
      <c r="G34" s="60">
        <f>G20+G12</f>
        <v>571946</v>
      </c>
      <c r="H34" s="61">
        <f>G34/F34</f>
        <v>0.5791934476099432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"/>
      <c r="B35" s="1"/>
      <c r="C35" s="1"/>
      <c r="D35" s="1"/>
      <c r="E35" s="1"/>
      <c r="F35" s="1"/>
      <c r="G35" s="1"/>
      <c r="H35" s="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79" t="s">
        <v>31</v>
      </c>
      <c r="B36" s="79"/>
      <c r="C36" s="79"/>
      <c r="D36" s="79"/>
      <c r="E36" s="79"/>
      <c r="F36" s="79"/>
      <c r="G36" s="79"/>
      <c r="H36" s="7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>
      <c r="A37" s="79" t="s">
        <v>32</v>
      </c>
      <c r="B37" s="79"/>
      <c r="C37" s="79"/>
      <c r="D37" s="79"/>
      <c r="E37" s="79"/>
      <c r="F37" s="79"/>
      <c r="G37" s="79"/>
      <c r="H37" s="7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>
      <c r="A38" s="3"/>
      <c r="B38" s="63"/>
      <c r="C38" s="63"/>
      <c r="D38" s="63"/>
      <c r="E38" s="63"/>
      <c r="F38" s="63"/>
      <c r="G38" s="79" t="s">
        <v>33</v>
      </c>
      <c r="H38" s="7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>
      <c r="A40" s="4" t="s">
        <v>34</v>
      </c>
      <c r="B40" s="5" t="s">
        <v>35</v>
      </c>
      <c r="C40" s="5" t="s">
        <v>36</v>
      </c>
      <c r="D40" s="5" t="s">
        <v>37</v>
      </c>
      <c r="E40" s="5" t="s">
        <v>38</v>
      </c>
      <c r="F40" s="5" t="s">
        <v>39</v>
      </c>
      <c r="G40" s="5" t="s">
        <v>40</v>
      </c>
      <c r="H40" s="6" t="s">
        <v>41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7">
        <v>1</v>
      </c>
      <c r="B41" s="8">
        <v>2</v>
      </c>
      <c r="C41" s="8">
        <v>3</v>
      </c>
      <c r="D41" s="8">
        <v>4</v>
      </c>
      <c r="E41" s="8">
        <v>5</v>
      </c>
      <c r="F41" s="8">
        <v>6</v>
      </c>
      <c r="G41" s="8">
        <v>7</v>
      </c>
      <c r="H41" s="64">
        <v>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10"/>
      <c r="B42" s="11"/>
      <c r="C42" s="11"/>
      <c r="D42" s="11"/>
      <c r="E42" s="11"/>
      <c r="F42" s="11"/>
      <c r="G42" s="11"/>
      <c r="H42" s="6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3" t="s">
        <v>42</v>
      </c>
      <c r="B43" s="14">
        <v>754</v>
      </c>
      <c r="C43" s="14"/>
      <c r="D43" s="14"/>
      <c r="E43" s="14" t="s">
        <v>43</v>
      </c>
      <c r="F43" s="14"/>
      <c r="G43" s="14"/>
      <c r="H43" s="6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16"/>
      <c r="B44" s="17"/>
      <c r="C44" s="17"/>
      <c r="D44" s="17"/>
      <c r="E44" s="17" t="s">
        <v>44</v>
      </c>
      <c r="F44" s="18">
        <v>10383</v>
      </c>
      <c r="G44" s="18">
        <v>5641</v>
      </c>
      <c r="H44" s="67">
        <f>G44/F44</f>
        <v>0.5432919194837715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20"/>
      <c r="B45" s="21"/>
      <c r="C45" s="21"/>
      <c r="D45" s="21"/>
      <c r="E45" s="21"/>
      <c r="F45" s="22"/>
      <c r="G45" s="22"/>
      <c r="H45" s="6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24"/>
      <c r="B46" s="25"/>
      <c r="C46" s="26">
        <v>75414</v>
      </c>
      <c r="D46" s="25"/>
      <c r="E46" s="26" t="s">
        <v>45</v>
      </c>
      <c r="F46" s="27">
        <v>10383</v>
      </c>
      <c r="G46" s="27">
        <v>5641</v>
      </c>
      <c r="H46" s="69">
        <f>G46/F46</f>
        <v>0.5432919194837715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24"/>
      <c r="B47" s="25"/>
      <c r="C47" s="25"/>
      <c r="D47" s="25">
        <v>4010</v>
      </c>
      <c r="E47" s="25" t="s">
        <v>46</v>
      </c>
      <c r="F47" s="29">
        <v>7811</v>
      </c>
      <c r="G47" s="29">
        <v>3905</v>
      </c>
      <c r="H47" s="69">
        <f>G47/F47</f>
        <v>0.49993598770964026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24"/>
      <c r="B48" s="25"/>
      <c r="C48" s="25"/>
      <c r="D48" s="25">
        <v>4110</v>
      </c>
      <c r="E48" s="25" t="s">
        <v>47</v>
      </c>
      <c r="F48" s="29">
        <v>1484</v>
      </c>
      <c r="G48" s="29">
        <v>742</v>
      </c>
      <c r="H48" s="69">
        <f>G48/F48</f>
        <v>0.5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24"/>
      <c r="B49" s="25"/>
      <c r="C49" s="25"/>
      <c r="D49" s="25">
        <v>4120</v>
      </c>
      <c r="E49" s="25" t="s">
        <v>48</v>
      </c>
      <c r="F49" s="29">
        <v>188</v>
      </c>
      <c r="G49" s="29">
        <v>94</v>
      </c>
      <c r="H49" s="69">
        <f>G49/F49</f>
        <v>0.5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24"/>
      <c r="B50" s="25"/>
      <c r="C50" s="25"/>
      <c r="D50" s="25">
        <v>4300</v>
      </c>
      <c r="E50" s="25" t="s">
        <v>49</v>
      </c>
      <c r="F50" s="29">
        <v>900</v>
      </c>
      <c r="G50" s="29">
        <v>900</v>
      </c>
      <c r="H50" s="69">
        <f>G50/F50</f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31"/>
      <c r="B51" s="32"/>
      <c r="C51" s="32"/>
      <c r="D51" s="32"/>
      <c r="E51" s="32"/>
      <c r="F51" s="33"/>
      <c r="G51" s="33"/>
      <c r="H51" s="7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35">
        <v>2</v>
      </c>
      <c r="B52" s="36">
        <v>801</v>
      </c>
      <c r="C52" s="37"/>
      <c r="D52" s="36"/>
      <c r="E52" s="36" t="s">
        <v>50</v>
      </c>
      <c r="F52" s="38">
        <f>F54+F68+F82</f>
        <v>977104</v>
      </c>
      <c r="G52" s="38">
        <f>G54+G68+G82</f>
        <v>480045</v>
      </c>
      <c r="H52" s="71">
        <f>G52/F52</f>
        <v>0.4912936596309093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72"/>
      <c r="B53" s="41"/>
      <c r="C53" s="41"/>
      <c r="D53" s="41"/>
      <c r="E53" s="41"/>
      <c r="F53" s="42"/>
      <c r="G53" s="42"/>
      <c r="H53" s="6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24"/>
      <c r="B54" s="25"/>
      <c r="C54" s="26">
        <v>80123</v>
      </c>
      <c r="D54" s="25"/>
      <c r="E54" s="26" t="s">
        <v>51</v>
      </c>
      <c r="F54" s="27">
        <f>SUM(F56:F66)</f>
        <v>150047</v>
      </c>
      <c r="G54" s="27">
        <f>SUM(G56:G66)</f>
        <v>51494</v>
      </c>
      <c r="H54" s="69">
        <f>G54/F54</f>
        <v>0.3431858017821083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24"/>
      <c r="B55" s="25"/>
      <c r="C55" s="25"/>
      <c r="D55" s="25">
        <v>3020</v>
      </c>
      <c r="E55" s="25" t="s">
        <v>52</v>
      </c>
      <c r="F55" s="29"/>
      <c r="G55" s="29"/>
      <c r="H55" s="6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24"/>
      <c r="B56" s="25"/>
      <c r="C56" s="25"/>
      <c r="D56" s="25"/>
      <c r="E56" s="25" t="s">
        <v>53</v>
      </c>
      <c r="F56" s="29">
        <v>2366</v>
      </c>
      <c r="G56" s="73" t="s">
        <v>54</v>
      </c>
      <c r="H56" s="69">
        <f aca="true" t="shared" si="0" ref="H56:H66">G56/F56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24"/>
      <c r="B57" s="25"/>
      <c r="C57" s="25"/>
      <c r="D57" s="25">
        <v>4010</v>
      </c>
      <c r="E57" s="25" t="s">
        <v>55</v>
      </c>
      <c r="F57" s="29">
        <v>103356</v>
      </c>
      <c r="G57" s="29">
        <v>30378</v>
      </c>
      <c r="H57" s="69">
        <f t="shared" si="0"/>
        <v>0.29391617322651803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24"/>
      <c r="B58" s="25"/>
      <c r="C58" s="25"/>
      <c r="D58" s="25">
        <v>4040</v>
      </c>
      <c r="E58" s="25" t="s">
        <v>56</v>
      </c>
      <c r="F58" s="29">
        <v>5000</v>
      </c>
      <c r="G58" s="29">
        <v>4190</v>
      </c>
      <c r="H58" s="69">
        <f t="shared" si="0"/>
        <v>0.838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44"/>
      <c r="B59" s="46"/>
      <c r="C59" s="25"/>
      <c r="D59" s="25">
        <v>4110</v>
      </c>
      <c r="E59" s="25" t="s">
        <v>57</v>
      </c>
      <c r="F59" s="29">
        <v>19400</v>
      </c>
      <c r="G59" s="29">
        <v>6260</v>
      </c>
      <c r="H59" s="69">
        <f t="shared" si="0"/>
        <v>0.32268041237113404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44"/>
      <c r="B60" s="46"/>
      <c r="C60" s="25"/>
      <c r="D60" s="25">
        <v>4120</v>
      </c>
      <c r="E60" s="25" t="s">
        <v>58</v>
      </c>
      <c r="F60" s="29">
        <v>2532</v>
      </c>
      <c r="G60" s="29">
        <v>858</v>
      </c>
      <c r="H60" s="69">
        <f t="shared" si="0"/>
        <v>0.33886255924170616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44"/>
      <c r="B61" s="46"/>
      <c r="C61" s="25"/>
      <c r="D61" s="25">
        <v>4210</v>
      </c>
      <c r="E61" s="25" t="s">
        <v>59</v>
      </c>
      <c r="F61" s="29">
        <v>6000</v>
      </c>
      <c r="G61" s="29">
        <v>2779</v>
      </c>
      <c r="H61" s="69">
        <f t="shared" si="0"/>
        <v>0.46316666666666667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2.75">
      <c r="A62" s="44"/>
      <c r="B62" s="46"/>
      <c r="C62" s="25"/>
      <c r="D62" s="25">
        <v>4260</v>
      </c>
      <c r="E62" s="25" t="s">
        <v>60</v>
      </c>
      <c r="F62" s="29">
        <v>2000</v>
      </c>
      <c r="G62" s="29">
        <v>993</v>
      </c>
      <c r="H62" s="69">
        <f t="shared" si="0"/>
        <v>0.4965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44"/>
      <c r="B63" s="46"/>
      <c r="C63" s="25"/>
      <c r="D63" s="25">
        <v>4280</v>
      </c>
      <c r="E63" s="25" t="s">
        <v>61</v>
      </c>
      <c r="F63" s="29">
        <v>150</v>
      </c>
      <c r="G63" s="25">
        <v>0</v>
      </c>
      <c r="H63" s="69">
        <f t="shared" si="0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44"/>
      <c r="B64" s="46"/>
      <c r="C64" s="25"/>
      <c r="D64" s="25">
        <v>4300</v>
      </c>
      <c r="E64" s="25" t="s">
        <v>62</v>
      </c>
      <c r="F64" s="29">
        <v>1900</v>
      </c>
      <c r="G64" s="29">
        <v>969</v>
      </c>
      <c r="H64" s="69">
        <f t="shared" si="0"/>
        <v>0.51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44"/>
      <c r="B65" s="46"/>
      <c r="C65" s="25"/>
      <c r="D65" s="25">
        <v>4410</v>
      </c>
      <c r="E65" s="25" t="s">
        <v>63</v>
      </c>
      <c r="F65" s="29">
        <v>600</v>
      </c>
      <c r="G65" s="29">
        <v>10</v>
      </c>
      <c r="H65" s="69">
        <f t="shared" si="0"/>
        <v>0.016666666666666666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44"/>
      <c r="B66" s="46"/>
      <c r="C66" s="25"/>
      <c r="D66" s="25">
        <v>4440</v>
      </c>
      <c r="E66" s="25" t="s">
        <v>64</v>
      </c>
      <c r="F66" s="29">
        <v>6743</v>
      </c>
      <c r="G66" s="29">
        <v>5057</v>
      </c>
      <c r="H66" s="69">
        <f t="shared" si="0"/>
        <v>0.7499629245143111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44"/>
      <c r="B67" s="46"/>
      <c r="C67" s="25"/>
      <c r="D67" s="25"/>
      <c r="E67" s="25"/>
      <c r="F67" s="29"/>
      <c r="G67" s="29"/>
      <c r="H67" s="6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44"/>
      <c r="B68" s="46"/>
      <c r="C68" s="26">
        <v>80130</v>
      </c>
      <c r="D68" s="25"/>
      <c r="E68" s="26" t="s">
        <v>65</v>
      </c>
      <c r="F68" s="27">
        <f>SUM(F70:F80)</f>
        <v>825857</v>
      </c>
      <c r="G68" s="27">
        <f>SUM(G70:G80)</f>
        <v>427351</v>
      </c>
      <c r="H68" s="69">
        <f>G68/F68</f>
        <v>0.517463677125701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44"/>
      <c r="B69" s="46"/>
      <c r="C69" s="25"/>
      <c r="D69" s="25">
        <v>3020</v>
      </c>
      <c r="E69" s="25" t="s">
        <v>66</v>
      </c>
      <c r="F69" s="29"/>
      <c r="G69" s="29"/>
      <c r="H69" s="6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44"/>
      <c r="B70" s="46"/>
      <c r="C70" s="25"/>
      <c r="D70" s="25"/>
      <c r="E70" s="25" t="s">
        <v>67</v>
      </c>
      <c r="F70" s="29">
        <v>1175</v>
      </c>
      <c r="G70" s="73" t="s">
        <v>68</v>
      </c>
      <c r="H70" s="69">
        <f aca="true" t="shared" si="1" ref="H70:H80">G70/F70</f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44"/>
      <c r="B71" s="46"/>
      <c r="C71" s="25"/>
      <c r="D71" s="25">
        <v>4010</v>
      </c>
      <c r="E71" s="25" t="s">
        <v>69</v>
      </c>
      <c r="F71" s="29">
        <v>561314</v>
      </c>
      <c r="G71" s="29">
        <v>263495</v>
      </c>
      <c r="H71" s="69">
        <f t="shared" si="1"/>
        <v>0.4694253127483013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2.75">
      <c r="A72" s="44"/>
      <c r="B72" s="46"/>
      <c r="C72" s="25"/>
      <c r="D72" s="25">
        <v>4040</v>
      </c>
      <c r="E72" s="25" t="s">
        <v>70</v>
      </c>
      <c r="F72" s="29">
        <v>50000</v>
      </c>
      <c r="G72" s="29">
        <v>49708</v>
      </c>
      <c r="H72" s="69">
        <f t="shared" si="1"/>
        <v>0.99416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2.75">
      <c r="A73" s="44"/>
      <c r="B73" s="46"/>
      <c r="C73" s="25"/>
      <c r="D73" s="25">
        <v>4110</v>
      </c>
      <c r="E73" s="25" t="s">
        <v>71</v>
      </c>
      <c r="F73" s="29">
        <v>110258</v>
      </c>
      <c r="G73" s="29">
        <v>53880</v>
      </c>
      <c r="H73" s="69">
        <f t="shared" si="1"/>
        <v>0.4886720237987266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44"/>
      <c r="B74" s="46"/>
      <c r="C74" s="25"/>
      <c r="D74" s="25">
        <v>4120</v>
      </c>
      <c r="E74" s="25" t="s">
        <v>72</v>
      </c>
      <c r="F74" s="29">
        <v>14977</v>
      </c>
      <c r="G74" s="29">
        <v>6832</v>
      </c>
      <c r="H74" s="69">
        <f t="shared" si="1"/>
        <v>0.4561661213861254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2.75">
      <c r="A75" s="44"/>
      <c r="B75" s="46"/>
      <c r="C75" s="25"/>
      <c r="D75" s="25">
        <v>4210</v>
      </c>
      <c r="E75" s="25" t="s">
        <v>73</v>
      </c>
      <c r="F75" s="29">
        <v>31337</v>
      </c>
      <c r="G75" s="29">
        <v>12191</v>
      </c>
      <c r="H75" s="69">
        <f t="shared" si="1"/>
        <v>0.3890289434215145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>
      <c r="A76" s="44"/>
      <c r="B76" s="46"/>
      <c r="C76" s="25"/>
      <c r="D76" s="25">
        <v>4260</v>
      </c>
      <c r="E76" s="25" t="s">
        <v>74</v>
      </c>
      <c r="F76" s="29">
        <v>10000</v>
      </c>
      <c r="G76" s="29">
        <v>7098</v>
      </c>
      <c r="H76" s="69">
        <f t="shared" si="1"/>
        <v>0.7098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44"/>
      <c r="B77" s="46"/>
      <c r="C77" s="25"/>
      <c r="D77" s="25">
        <v>4280</v>
      </c>
      <c r="E77" s="25" t="s">
        <v>75</v>
      </c>
      <c r="F77" s="29">
        <v>400</v>
      </c>
      <c r="G77" s="29">
        <v>0</v>
      </c>
      <c r="H77" s="69">
        <f t="shared" si="1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44"/>
      <c r="B78" s="46"/>
      <c r="C78" s="25"/>
      <c r="D78" s="25">
        <v>4300</v>
      </c>
      <c r="E78" s="25" t="s">
        <v>76</v>
      </c>
      <c r="F78" s="29">
        <v>11196</v>
      </c>
      <c r="G78" s="29">
        <v>7718</v>
      </c>
      <c r="H78" s="69">
        <f t="shared" si="1"/>
        <v>0.6893533404787424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>
      <c r="A79" s="44"/>
      <c r="B79" s="46"/>
      <c r="C79" s="25"/>
      <c r="D79" s="25">
        <v>4410</v>
      </c>
      <c r="E79" s="25" t="s">
        <v>77</v>
      </c>
      <c r="F79" s="29">
        <v>1000</v>
      </c>
      <c r="G79" s="29">
        <v>779</v>
      </c>
      <c r="H79" s="69">
        <f t="shared" si="1"/>
        <v>0.779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44"/>
      <c r="B80" s="46"/>
      <c r="C80" s="25"/>
      <c r="D80" s="25">
        <v>4440</v>
      </c>
      <c r="E80" s="25" t="s">
        <v>78</v>
      </c>
      <c r="F80" s="29">
        <v>34200</v>
      </c>
      <c r="G80" s="29">
        <v>25650</v>
      </c>
      <c r="H80" s="69">
        <f t="shared" si="1"/>
        <v>0.75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44"/>
      <c r="B81" s="46"/>
      <c r="C81" s="25"/>
      <c r="D81" s="25"/>
      <c r="E81" s="25"/>
      <c r="F81" s="29"/>
      <c r="G81" s="29"/>
      <c r="H81" s="6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44"/>
      <c r="B82" s="46"/>
      <c r="C82" s="26">
        <v>80146</v>
      </c>
      <c r="D82" s="25"/>
      <c r="E82" s="26" t="s">
        <v>79</v>
      </c>
      <c r="F82" s="27">
        <v>1200</v>
      </c>
      <c r="G82" s="26">
        <f>G83</f>
        <v>1200</v>
      </c>
      <c r="H82" s="69">
        <f>G82/F82</f>
        <v>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2.75">
      <c r="A83" s="44"/>
      <c r="B83" s="46"/>
      <c r="C83" s="25"/>
      <c r="D83" s="25">
        <v>4300</v>
      </c>
      <c r="E83" s="25" t="s">
        <v>80</v>
      </c>
      <c r="F83" s="29">
        <v>1200</v>
      </c>
      <c r="G83" s="25">
        <v>1200</v>
      </c>
      <c r="H83" s="69">
        <f>G83/F83</f>
        <v>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>
      <c r="A84" s="74"/>
      <c r="B84" s="75"/>
      <c r="C84" s="32"/>
      <c r="D84" s="32"/>
      <c r="E84" s="32"/>
      <c r="F84" s="33"/>
      <c r="G84" s="33"/>
      <c r="H84" s="7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>
      <c r="A85" s="54"/>
      <c r="B85" s="77"/>
      <c r="C85" s="56"/>
      <c r="D85" s="56"/>
      <c r="E85" s="58" t="s">
        <v>81</v>
      </c>
      <c r="F85" s="60">
        <f>F52+F44</f>
        <v>987487</v>
      </c>
      <c r="G85" s="60">
        <f>G52+G44</f>
        <v>485686</v>
      </c>
      <c r="H85" s="78">
        <f>G85/F85</f>
        <v>0.4918403989115806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2.7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2.75">
      <c r="A87" s="79" t="s">
        <v>82</v>
      </c>
      <c r="B87" s="79"/>
      <c r="C87" s="79"/>
      <c r="D87" s="79"/>
      <c r="E87" s="79"/>
      <c r="F87" s="79"/>
      <c r="G87" s="79"/>
      <c r="H87" s="7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</sheetData>
  <mergeCells count="9">
    <mergeCell ref="F1:H1"/>
    <mergeCell ref="F2:H2"/>
    <mergeCell ref="F3:H3"/>
    <mergeCell ref="A5:H5"/>
    <mergeCell ref="A87:H87"/>
    <mergeCell ref="A6:H6"/>
    <mergeCell ref="A36:H36"/>
    <mergeCell ref="A37:H37"/>
    <mergeCell ref="G38:H38"/>
  </mergeCells>
  <printOptions/>
  <pageMargins left="1.3777777777777778" right="0.7875" top="0.9840277777777778" bottom="0.9840277777777778" header="0.5" footer="0.5"/>
  <pageSetup cellComments="asDisplayed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2004-08-25T08:39:53Z</cp:lastPrinted>
  <dcterms:created xsi:type="dcterms:W3CDTF">1997-02-26T13:46:56Z</dcterms:created>
  <dcterms:modified xsi:type="dcterms:W3CDTF">2004-08-25T21:07:09Z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