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ŚiGW" sheetId="1" r:id="rId1"/>
  </sheets>
  <definedNames>
    <definedName name="_xlnm.Print_Area" localSheetId="0">'FOŚiGW'!$A$1:$H$45</definedName>
    <definedName name="_xlnm.Print_Titles" localSheetId="0">'FOŚiGW'!$8:$9</definedName>
  </definedNames>
  <calcPr fullCalcOnLoad="1"/>
</workbook>
</file>

<file path=xl/sharedStrings.xml><?xml version="1.0" encoding="utf-8"?>
<sst xmlns="http://schemas.openxmlformats.org/spreadsheetml/2006/main" count="46" uniqueCount="43">
  <si>
    <t>Załącznik Nr 5 do sprawozdania  Burmistrza Miasta Kuźnia Raciborska z wykonania budżetu gminy za 2005 rok</t>
  </si>
  <si>
    <t>INFORMACJA Z WYKONANIA PRZYCHODÓW I WYDATKÓW GMINNEGO FUNDUSZU OCHRONY ŚRODOWISKA I GOSPODARKI WODNEJ za 2005 r.</t>
  </si>
  <si>
    <t>Lp.</t>
  </si>
  <si>
    <t>Dział</t>
  </si>
  <si>
    <t>Rozdział</t>
  </si>
  <si>
    <t>Paragraf</t>
  </si>
  <si>
    <t>Wyszczególnienie</t>
  </si>
  <si>
    <t>Plan</t>
  </si>
  <si>
    <t>Wykonanie</t>
  </si>
  <si>
    <t>%</t>
  </si>
  <si>
    <t>3</t>
  </si>
  <si>
    <t>4</t>
  </si>
  <si>
    <t>Stan środków na początek roku</t>
  </si>
  <si>
    <t>PRZYCHODY</t>
  </si>
  <si>
    <t>Gospodarka komunalna i ochrona środowiska</t>
  </si>
  <si>
    <t>Fundusz Ochrony Środowiska i Gospodarki Wodnej</t>
  </si>
  <si>
    <t>0690</t>
  </si>
  <si>
    <t>1.Wpływy z różnych opłat</t>
  </si>
  <si>
    <t>* Przelewy z Urzędu Marszałkowskiego za korzystanie ze środowiska</t>
  </si>
  <si>
    <t>2. Inne zwiększenia</t>
  </si>
  <si>
    <t>OGÓŁEM  ( 1+2 )</t>
  </si>
  <si>
    <t>WYDATKI I INNE OBCIĄŻENIA</t>
  </si>
  <si>
    <t>2450</t>
  </si>
  <si>
    <t xml:space="preserve">Dotacje przekazane z funduszy celowych na realizację zadań bieżących dla jednostek niezaliczanych do sektora finansów publicznych </t>
  </si>
  <si>
    <t>1. Dotacja na utrzymanie zadrzewień znajdujących się na terenie zabytkowego parku przy Zespole Klasztorno - Pałacowym w Rudach</t>
  </si>
  <si>
    <t>4210</t>
  </si>
  <si>
    <t>Zakup materiałów i wyposażenia</t>
  </si>
  <si>
    <t>1. Zakup worków na śmieci - akcja sprzątania świata</t>
  </si>
  <si>
    <t>2. Zakup pojemników i worków do selektywnej zbiórki odpadów</t>
  </si>
  <si>
    <t>4270</t>
  </si>
  <si>
    <t>Zakup usług remontowych</t>
  </si>
  <si>
    <t>1. Rekultywacja dzikich wysypisk śmieci</t>
  </si>
  <si>
    <t>4300</t>
  </si>
  <si>
    <t>Zakup usług pozostałych</t>
  </si>
  <si>
    <t>1. Przeprowadzenie akcji sprzątania świata</t>
  </si>
  <si>
    <t>2. Na utrzymanie zieleni</t>
  </si>
  <si>
    <t>6110</t>
  </si>
  <si>
    <t>Wydatki inwestycyjne funduszy celowych</t>
  </si>
  <si>
    <t>1. Modernizacja kotłowni - Szkoła Podstawowa przy ul. A. Bożka w Kuźni Raciborskiej</t>
  </si>
  <si>
    <t>2. Przygotowanie terenu do składowania odpadów organicznych pochodzących z pielęgnacji zieleni</t>
  </si>
  <si>
    <t>Inne zmniejszenia</t>
  </si>
  <si>
    <t>Stan środków na koniec okresu sprawozdawczego</t>
  </si>
  <si>
    <t>OGÓŁEM (3+4)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</si>
</sst>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0%"/>
    <numFmt numFmtId="168" formatCode="0.00%"/>
  </numFmts>
  <fonts count="8">
    <font>
      <sz val="10"/>
      <name val="Arial"/>
      <family val="0"/>
    </font>
    <font>
      <b/>
      <sz val="10"/>
      <color indexed="8"/>
      <name val="Arial CE"/>
      <family val="2"/>
    </font>
    <font>
      <sz val="10"/>
      <color indexed="8"/>
      <name val="Arial CE"/>
      <family val="0"/>
    </font>
    <font>
      <b/>
      <sz val="8"/>
      <color indexed="8"/>
      <name val="Arial CE"/>
      <family val="2"/>
    </font>
    <font>
      <b/>
      <sz val="10"/>
      <name val="Arial"/>
      <family val="0"/>
    </font>
    <font>
      <i/>
      <sz val="10"/>
      <color indexed="8"/>
      <name val="Arial CE"/>
      <family val="2"/>
    </font>
    <font>
      <i/>
      <sz val="10"/>
      <name val="Arial"/>
      <family val="0"/>
    </font>
    <font>
      <b/>
      <i/>
      <sz val="10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</cellStyleXfs>
  <cellXfs count="80">
    <xf numFmtId="164" fontId="0" fillId="0" borderId="0" xfId="0" applyAlignment="1">
      <alignment/>
    </xf>
    <xf numFmtId="164" fontId="1" fillId="0" borderId="0" xfId="0" applyFont="1" applyFill="1" applyBorder="1" applyAlignment="1">
      <alignment horizontal="right" wrapText="1"/>
    </xf>
    <xf numFmtId="164" fontId="2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 wrapText="1"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/>
    </xf>
    <xf numFmtId="166" fontId="1" fillId="0" borderId="1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vertical="center" wrapText="1"/>
    </xf>
    <xf numFmtId="166" fontId="1" fillId="2" borderId="1" xfId="0" applyNumberFormat="1" applyFont="1" applyFill="1" applyBorder="1" applyAlignment="1">
      <alignment horizontal="right" vertical="center"/>
    </xf>
    <xf numFmtId="168" fontId="1" fillId="2" borderId="1" xfId="19" applyNumberFormat="1" applyFont="1" applyFill="1" applyBorder="1" applyAlignment="1" applyProtection="1">
      <alignment horizontal="right" vertical="center"/>
      <protection/>
    </xf>
    <xf numFmtId="165" fontId="2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vertical="center" wrapText="1"/>
    </xf>
    <xf numFmtId="168" fontId="1" fillId="3" borderId="1" xfId="19" applyNumberFormat="1" applyFont="1" applyFill="1" applyBorder="1" applyAlignment="1" applyProtection="1">
      <alignment horizontal="right" vertical="center"/>
      <protection/>
    </xf>
    <xf numFmtId="165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right" vertical="center"/>
    </xf>
    <xf numFmtId="164" fontId="1" fillId="0" borderId="0" xfId="0" applyFont="1" applyFill="1" applyBorder="1" applyAlignment="1">
      <alignment/>
    </xf>
    <xf numFmtId="164" fontId="4" fillId="0" borderId="0" xfId="0" applyFont="1" applyAlignment="1">
      <alignment/>
    </xf>
    <xf numFmtId="168" fontId="2" fillId="0" borderId="1" xfId="19" applyNumberFormat="1" applyFont="1" applyFill="1" applyBorder="1" applyAlignment="1" applyProtection="1">
      <alignment horizontal="right" vertical="center"/>
      <protection/>
    </xf>
    <xf numFmtId="164" fontId="4" fillId="2" borderId="0" xfId="0" applyFont="1" applyFill="1" applyAlignment="1">
      <alignment/>
    </xf>
    <xf numFmtId="164" fontId="1" fillId="2" borderId="0" xfId="0" applyFont="1" applyFill="1" applyBorder="1" applyAlignment="1">
      <alignment/>
    </xf>
    <xf numFmtId="165" fontId="5" fillId="0" borderId="1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right" vertical="center"/>
    </xf>
    <xf numFmtId="168" fontId="5" fillId="0" borderId="1" xfId="19" applyNumberFormat="1" applyFont="1" applyFill="1" applyBorder="1" applyAlignment="1" applyProtection="1">
      <alignment horizontal="right" vertical="center"/>
      <protection/>
    </xf>
    <xf numFmtId="164" fontId="5" fillId="0" borderId="0" xfId="0" applyFont="1" applyFill="1" applyBorder="1" applyAlignment="1">
      <alignment/>
    </xf>
    <xf numFmtId="164" fontId="6" fillId="0" borderId="0" xfId="0" applyFont="1" applyAlignment="1">
      <alignment/>
    </xf>
    <xf numFmtId="165" fontId="1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vertical="center" wrapText="1"/>
    </xf>
    <xf numFmtId="164" fontId="2" fillId="0" borderId="1" xfId="0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horizontal="right" vertical="center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vertical="center" wrapText="1"/>
    </xf>
    <xf numFmtId="168" fontId="1" fillId="0" borderId="1" xfId="19" applyNumberFormat="1" applyFont="1" applyFill="1" applyBorder="1" applyAlignment="1" applyProtection="1">
      <alignment horizontal="right" vertical="center"/>
      <protection/>
    </xf>
    <xf numFmtId="165" fontId="2" fillId="0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horizontal="left" vertical="center" wrapText="1"/>
    </xf>
    <xf numFmtId="166" fontId="7" fillId="2" borderId="1" xfId="0" applyNumberFormat="1" applyFont="1" applyFill="1" applyBorder="1" applyAlignment="1">
      <alignment horizontal="right" vertical="center"/>
    </xf>
    <xf numFmtId="168" fontId="7" fillId="2" borderId="1" xfId="19" applyNumberFormat="1" applyFont="1" applyFill="1" applyBorder="1" applyAlignment="1" applyProtection="1">
      <alignment horizontal="right" vertical="center"/>
      <protection/>
    </xf>
    <xf numFmtId="164" fontId="1" fillId="0" borderId="1" xfId="0" applyFont="1" applyFill="1" applyBorder="1" applyAlignment="1">
      <alignment horizontal="left" vertical="center" wrapText="1"/>
    </xf>
    <xf numFmtId="168" fontId="7" fillId="3" borderId="1" xfId="19" applyNumberFormat="1" applyFont="1" applyFill="1" applyBorder="1" applyAlignment="1" applyProtection="1">
      <alignment horizontal="right" vertical="center"/>
      <protection/>
    </xf>
    <xf numFmtId="165" fontId="1" fillId="2" borderId="2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right" vertical="center"/>
    </xf>
    <xf numFmtId="168" fontId="5" fillId="0" borderId="1" xfId="19" applyNumberFormat="1" applyFont="1" applyFill="1" applyBorder="1" applyAlignment="1" applyProtection="1">
      <alignment horizontal="right" vertical="center"/>
      <protection/>
    </xf>
    <xf numFmtId="164" fontId="6" fillId="0" borderId="0" xfId="0" applyFont="1" applyFill="1" applyAlignment="1">
      <alignment/>
    </xf>
    <xf numFmtId="165" fontId="5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5" fontId="5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left" vertical="center" wrapText="1"/>
    </xf>
    <xf numFmtId="164" fontId="4" fillId="0" borderId="0" xfId="0" applyFont="1" applyFill="1" applyAlignment="1">
      <alignment/>
    </xf>
    <xf numFmtId="165" fontId="2" fillId="0" borderId="2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left" vertical="center" wrapText="1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4" fontId="2" fillId="0" borderId="3" xfId="0" applyFont="1" applyFill="1" applyBorder="1" applyAlignment="1">
      <alignment horizontal="left" vertical="center" wrapText="1"/>
    </xf>
    <xf numFmtId="166" fontId="2" fillId="0" borderId="3" xfId="0" applyNumberFormat="1" applyFont="1" applyFill="1" applyBorder="1" applyAlignment="1">
      <alignment horizontal="right" vertical="center"/>
    </xf>
    <xf numFmtId="164" fontId="2" fillId="0" borderId="3" xfId="0" applyFont="1" applyFill="1" applyBorder="1" applyAlignment="1">
      <alignment horizontal="left" vertical="center" wrapText="1"/>
    </xf>
    <xf numFmtId="168" fontId="2" fillId="0" borderId="3" xfId="19" applyNumberFormat="1" applyFont="1" applyFill="1" applyBorder="1" applyAlignment="1" applyProtection="1">
      <alignment horizontal="right" vertical="center"/>
      <protection/>
    </xf>
    <xf numFmtId="165" fontId="2" fillId="2" borderId="3" xfId="0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164" fontId="1" fillId="2" borderId="3" xfId="0" applyFont="1" applyFill="1" applyBorder="1" applyAlignment="1">
      <alignment vertical="center" wrapText="1"/>
    </xf>
    <xf numFmtId="166" fontId="1" fillId="2" borderId="3" xfId="0" applyNumberFormat="1" applyFont="1" applyFill="1" applyBorder="1" applyAlignment="1">
      <alignment horizontal="right" vertical="center"/>
    </xf>
    <xf numFmtId="168" fontId="1" fillId="2" borderId="3" xfId="19" applyNumberFormat="1" applyFont="1" applyFill="1" applyBorder="1" applyAlignment="1" applyProtection="1">
      <alignment horizontal="right" vertical="center"/>
      <protection/>
    </xf>
    <xf numFmtId="164" fontId="1" fillId="0" borderId="3" xfId="0" applyFont="1" applyFill="1" applyBorder="1" applyAlignment="1">
      <alignment vertical="center" wrapText="1"/>
    </xf>
    <xf numFmtId="166" fontId="1" fillId="0" borderId="3" xfId="0" applyNumberFormat="1" applyFont="1" applyFill="1" applyBorder="1" applyAlignment="1">
      <alignment horizontal="right" vertical="center"/>
    </xf>
    <xf numFmtId="168" fontId="1" fillId="0" borderId="3" xfId="19" applyNumberFormat="1" applyFont="1" applyFill="1" applyBorder="1" applyAlignment="1" applyProtection="1">
      <alignment horizontal="right" vertical="center"/>
      <protection/>
    </xf>
    <xf numFmtId="164" fontId="1" fillId="0" borderId="1" xfId="0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horizontal="center"/>
    </xf>
    <xf numFmtId="164" fontId="1" fillId="0" borderId="1" xfId="0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47"/>
  <sheetViews>
    <sheetView tabSelected="1" workbookViewId="0" topLeftCell="A1">
      <selection activeCell="H7" sqref="H7"/>
    </sheetView>
  </sheetViews>
  <sheetFormatPr defaultColWidth="9.140625" defaultRowHeight="12.75"/>
  <cols>
    <col min="1" max="1" width="3.7109375" style="0" customWidth="1"/>
    <col min="2" max="2" width="4.8515625" style="0" customWidth="1"/>
    <col min="3" max="3" width="7.7109375" style="0" customWidth="1"/>
    <col min="4" max="4" width="7.57421875" style="0" customWidth="1"/>
    <col min="5" max="5" width="21.8515625" style="0" customWidth="1"/>
    <col min="6" max="6" width="7.57421875" style="0" customWidth="1"/>
    <col min="7" max="7" width="10.57421875" style="0" customWidth="1"/>
    <col min="9" max="16384" width="8.8515625" style="0" customWidth="1"/>
  </cols>
  <sheetData>
    <row r="1" spans="1:10" ht="12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2" spans="1:10" ht="12.75">
      <c r="A2" s="1"/>
      <c r="B2" s="1"/>
      <c r="C2" s="1"/>
      <c r="D2" s="1"/>
      <c r="E2" s="1"/>
      <c r="F2" s="1"/>
      <c r="G2" s="1"/>
      <c r="H2" s="1"/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3" t="s">
        <v>1</v>
      </c>
      <c r="B4" s="3"/>
      <c r="C4" s="3"/>
      <c r="D4" s="3"/>
      <c r="E4" s="3"/>
      <c r="F4" s="3"/>
      <c r="G4" s="3"/>
      <c r="H4" s="3"/>
      <c r="I4" s="2"/>
      <c r="J4" s="2"/>
    </row>
    <row r="5" spans="1:10" ht="12.75">
      <c r="A5" s="3"/>
      <c r="B5" s="3"/>
      <c r="C5" s="3"/>
      <c r="D5" s="3"/>
      <c r="E5" s="3"/>
      <c r="F5" s="3"/>
      <c r="G5" s="3"/>
      <c r="H5" s="3"/>
      <c r="I5" s="2"/>
      <c r="J5" s="2"/>
    </row>
    <row r="6" spans="1:10" ht="12.75">
      <c r="A6" s="4"/>
      <c r="B6" s="4"/>
      <c r="C6" s="5"/>
      <c r="D6" s="5"/>
      <c r="E6" s="5"/>
      <c r="F6" s="4"/>
      <c r="G6" s="2"/>
      <c r="H6" s="2"/>
      <c r="I6" s="2"/>
      <c r="J6" s="2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6" t="s">
        <v>2</v>
      </c>
      <c r="B8" s="6" t="s">
        <v>3</v>
      </c>
      <c r="C8" s="6" t="s">
        <v>4</v>
      </c>
      <c r="D8" s="6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2"/>
      <c r="J8" s="2"/>
    </row>
    <row r="9" spans="1:10" ht="12.75">
      <c r="A9" s="8">
        <v>1</v>
      </c>
      <c r="B9" s="8">
        <v>2</v>
      </c>
      <c r="C9" s="8" t="s">
        <v>10</v>
      </c>
      <c r="D9" s="8" t="s">
        <v>11</v>
      </c>
      <c r="E9" s="9">
        <v>5</v>
      </c>
      <c r="F9" s="9">
        <v>6</v>
      </c>
      <c r="G9" s="9">
        <v>7</v>
      </c>
      <c r="H9" s="9">
        <v>8</v>
      </c>
      <c r="I9" s="2"/>
      <c r="J9" s="2"/>
    </row>
    <row r="10" spans="1:10" ht="12.75">
      <c r="A10" s="8"/>
      <c r="B10" s="8"/>
      <c r="C10" s="8"/>
      <c r="D10" s="8"/>
      <c r="E10" s="10"/>
      <c r="F10" s="11"/>
      <c r="G10" s="12"/>
      <c r="H10" s="12"/>
      <c r="I10" s="2"/>
      <c r="J10" s="2"/>
    </row>
    <row r="11" spans="1:10" ht="24.75">
      <c r="A11" s="13">
        <v>1</v>
      </c>
      <c r="B11" s="14"/>
      <c r="C11" s="14"/>
      <c r="D11" s="14"/>
      <c r="E11" s="15" t="s">
        <v>12</v>
      </c>
      <c r="F11" s="16">
        <v>90000</v>
      </c>
      <c r="G11" s="16">
        <v>92626</v>
      </c>
      <c r="H11" s="17">
        <f>G11/F11</f>
        <v>1.0291777777777777</v>
      </c>
      <c r="I11" s="2"/>
      <c r="J11" s="2"/>
    </row>
    <row r="12" spans="1:10" ht="12.75">
      <c r="A12" s="18"/>
      <c r="B12" s="18"/>
      <c r="C12" s="18"/>
      <c r="D12" s="18"/>
      <c r="E12" s="19"/>
      <c r="F12" s="12"/>
      <c r="G12" s="12"/>
      <c r="H12" s="20"/>
      <c r="I12" s="2"/>
      <c r="J12" s="2"/>
    </row>
    <row r="13" spans="1:10" s="24" customFormat="1" ht="12.75">
      <c r="A13" s="21">
        <v>2</v>
      </c>
      <c r="B13" s="21"/>
      <c r="C13" s="21"/>
      <c r="D13" s="21"/>
      <c r="E13" s="15" t="s">
        <v>13</v>
      </c>
      <c r="F13" s="22">
        <f>F15</f>
        <v>17000</v>
      </c>
      <c r="G13" s="22">
        <f>G15</f>
        <v>34472</v>
      </c>
      <c r="H13" s="17">
        <f>G13/F13</f>
        <v>2.027764705882353</v>
      </c>
      <c r="I13" s="23"/>
      <c r="J13" s="23"/>
    </row>
    <row r="14" spans="1:10" ht="12.75">
      <c r="A14" s="18"/>
      <c r="B14" s="18"/>
      <c r="C14" s="18"/>
      <c r="D14" s="18"/>
      <c r="E14" s="19"/>
      <c r="F14" s="12"/>
      <c r="G14" s="12"/>
      <c r="H14" s="25"/>
      <c r="I14" s="2"/>
      <c r="J14" s="2"/>
    </row>
    <row r="15" spans="1:10" s="26" customFormat="1" ht="36.75">
      <c r="A15" s="13"/>
      <c r="B15" s="13">
        <v>900</v>
      </c>
      <c r="D15" s="13"/>
      <c r="E15" s="15" t="s">
        <v>14</v>
      </c>
      <c r="F15" s="16">
        <f>F16</f>
        <v>17000</v>
      </c>
      <c r="G15" s="16">
        <f>G16</f>
        <v>34472</v>
      </c>
      <c r="H15" s="17">
        <f>G15/F15</f>
        <v>2.027764705882353</v>
      </c>
      <c r="I15" s="27"/>
      <c r="J15" s="27"/>
    </row>
    <row r="16" spans="1:10" s="33" customFormat="1" ht="36.75">
      <c r="A16" s="28"/>
      <c r="B16" s="28"/>
      <c r="C16" s="28">
        <v>90011</v>
      </c>
      <c r="D16" s="28"/>
      <c r="E16" s="29" t="s">
        <v>15</v>
      </c>
      <c r="F16" s="30">
        <f>SUM(F17,F19)</f>
        <v>17000</v>
      </c>
      <c r="G16" s="30">
        <f>SUM(G17,G19)</f>
        <v>34472</v>
      </c>
      <c r="H16" s="31">
        <f>G16/F16</f>
        <v>2.027764705882353</v>
      </c>
      <c r="I16" s="32"/>
      <c r="J16" s="32"/>
    </row>
    <row r="17" spans="1:10" ht="24.75">
      <c r="A17" s="34"/>
      <c r="B17" s="34"/>
      <c r="C17" s="34"/>
      <c r="D17" s="35" t="s">
        <v>16</v>
      </c>
      <c r="E17" s="36" t="s">
        <v>17</v>
      </c>
      <c r="F17" s="12">
        <v>17000</v>
      </c>
      <c r="G17" s="12">
        <v>31480</v>
      </c>
      <c r="H17" s="25">
        <f>G17/F17</f>
        <v>1.851764705882353</v>
      </c>
      <c r="I17" s="2"/>
      <c r="J17" s="2"/>
    </row>
    <row r="18" spans="1:10" ht="48.75">
      <c r="A18" s="34"/>
      <c r="B18" s="34"/>
      <c r="C18" s="34"/>
      <c r="D18" s="34"/>
      <c r="E18" s="37" t="s">
        <v>18</v>
      </c>
      <c r="F18" s="38">
        <v>17000</v>
      </c>
      <c r="G18" s="12">
        <v>31480</v>
      </c>
      <c r="H18" s="25">
        <f>G18/F18</f>
        <v>1.851764705882353</v>
      </c>
      <c r="I18" s="2"/>
      <c r="J18" s="2"/>
    </row>
    <row r="19" spans="1:10" ht="12.75">
      <c r="A19" s="18"/>
      <c r="B19" s="18"/>
      <c r="C19" s="18"/>
      <c r="D19" s="18"/>
      <c r="E19" s="36" t="s">
        <v>19</v>
      </c>
      <c r="F19" s="12">
        <v>0</v>
      </c>
      <c r="G19" s="12">
        <v>2992</v>
      </c>
      <c r="H19" s="25"/>
      <c r="I19" s="2"/>
      <c r="J19" s="2"/>
    </row>
    <row r="20" spans="1:10" ht="12.75">
      <c r="A20" s="18"/>
      <c r="B20" s="18"/>
      <c r="C20" s="18"/>
      <c r="D20" s="18"/>
      <c r="E20" s="19"/>
      <c r="F20" s="12"/>
      <c r="G20" s="12"/>
      <c r="H20" s="25"/>
      <c r="I20" s="2"/>
      <c r="J20" s="2"/>
    </row>
    <row r="21" spans="1:10" ht="12.75">
      <c r="A21" s="18"/>
      <c r="B21" s="39"/>
      <c r="C21" s="39"/>
      <c r="D21" s="39"/>
      <c r="E21" s="40" t="s">
        <v>20</v>
      </c>
      <c r="F21" s="11">
        <f>SUM(F13,F11)</f>
        <v>107000</v>
      </c>
      <c r="G21" s="11">
        <f>SUM(G13,G11)</f>
        <v>127098</v>
      </c>
      <c r="H21" s="41">
        <f>G21/F21</f>
        <v>1.1878317757009347</v>
      </c>
      <c r="I21" s="2"/>
      <c r="J21" s="2"/>
    </row>
    <row r="22" spans="1:10" ht="12.75">
      <c r="A22" s="18"/>
      <c r="B22" s="42"/>
      <c r="C22" s="42"/>
      <c r="D22" s="42"/>
      <c r="E22" s="40"/>
      <c r="F22" s="12"/>
      <c r="G22" s="12"/>
      <c r="H22" s="25"/>
      <c r="I22" s="2"/>
      <c r="J22" s="2"/>
    </row>
    <row r="23" spans="1:10" ht="24.75">
      <c r="A23" s="13" t="s">
        <v>10</v>
      </c>
      <c r="B23" s="43"/>
      <c r="C23" s="43"/>
      <c r="D23" s="43"/>
      <c r="E23" s="44" t="s">
        <v>21</v>
      </c>
      <c r="F23" s="45">
        <f>F25</f>
        <v>69500</v>
      </c>
      <c r="G23" s="45">
        <f>G25</f>
        <v>62517</v>
      </c>
      <c r="H23" s="46">
        <f>G23/F23</f>
        <v>0.8995251798561151</v>
      </c>
      <c r="I23" s="2"/>
      <c r="J23" s="2"/>
    </row>
    <row r="24" spans="1:10" ht="12.75">
      <c r="A24" s="18"/>
      <c r="B24" s="42"/>
      <c r="C24" s="42"/>
      <c r="D24" s="42"/>
      <c r="E24" s="47"/>
      <c r="F24" s="12"/>
      <c r="G24" s="12"/>
      <c r="H24" s="48"/>
      <c r="I24" s="2"/>
      <c r="J24" s="2"/>
    </row>
    <row r="25" spans="1:10" ht="36.75">
      <c r="A25" s="21"/>
      <c r="B25" s="49">
        <v>900</v>
      </c>
      <c r="C25" s="49"/>
      <c r="D25" s="49"/>
      <c r="E25" s="15" t="s">
        <v>14</v>
      </c>
      <c r="F25" s="22">
        <f>F26</f>
        <v>69500</v>
      </c>
      <c r="G25" s="22">
        <f>G26</f>
        <v>62517</v>
      </c>
      <c r="H25" s="17">
        <f aca="true" t="shared" si="0" ref="H25:H39">G25/F25</f>
        <v>0.8995251798561151</v>
      </c>
      <c r="I25" s="2"/>
      <c r="J25" s="2"/>
    </row>
    <row r="26" spans="1:10" s="52" customFormat="1" ht="36.75">
      <c r="A26" s="28"/>
      <c r="B26" s="28"/>
      <c r="C26" s="28">
        <v>90011</v>
      </c>
      <c r="D26" s="28"/>
      <c r="E26" s="29" t="s">
        <v>15</v>
      </c>
      <c r="F26" s="50">
        <f>SUM(F27,F29,F32,F34,F37,F41)</f>
        <v>69500</v>
      </c>
      <c r="G26" s="50">
        <f>SUM(G27,G29,G32,G34,G37,G41)</f>
        <v>62517</v>
      </c>
      <c r="H26" s="51">
        <f t="shared" si="0"/>
        <v>0.8995251798561151</v>
      </c>
      <c r="I26" s="32"/>
      <c r="J26" s="32"/>
    </row>
    <row r="27" spans="1:10" s="55" customFormat="1" ht="84.75">
      <c r="A27" s="28"/>
      <c r="B27" s="53"/>
      <c r="C27" s="53"/>
      <c r="D27" s="54" t="s">
        <v>22</v>
      </c>
      <c r="E27" s="29" t="s">
        <v>23</v>
      </c>
      <c r="F27" s="38">
        <f>F28</f>
        <v>1000</v>
      </c>
      <c r="G27" s="38">
        <f>G28</f>
        <v>1000</v>
      </c>
      <c r="H27" s="25">
        <f t="shared" si="0"/>
        <v>1</v>
      </c>
      <c r="I27" s="2"/>
      <c r="J27" s="2"/>
    </row>
    <row r="28" spans="1:80" s="26" customFormat="1" ht="72.75">
      <c r="A28" s="56"/>
      <c r="B28" s="42"/>
      <c r="C28" s="42"/>
      <c r="D28" s="42"/>
      <c r="E28" s="57" t="s">
        <v>24</v>
      </c>
      <c r="F28" s="12">
        <v>1000</v>
      </c>
      <c r="G28" s="12">
        <v>1000</v>
      </c>
      <c r="H28" s="25">
        <f t="shared" si="0"/>
        <v>1</v>
      </c>
      <c r="I28" s="23"/>
      <c r="J28" s="23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</row>
    <row r="29" spans="1:80" s="26" customFormat="1" ht="24.75">
      <c r="A29" s="56"/>
      <c r="B29" s="42"/>
      <c r="C29" s="42"/>
      <c r="D29" s="59" t="s">
        <v>25</v>
      </c>
      <c r="E29" s="57" t="s">
        <v>26</v>
      </c>
      <c r="F29" s="12">
        <f>SUM(F30:F31)</f>
        <v>6500</v>
      </c>
      <c r="G29" s="12">
        <f>SUM(G30:G31)</f>
        <v>6377</v>
      </c>
      <c r="H29" s="25">
        <f t="shared" si="0"/>
        <v>0.9810769230769231</v>
      </c>
      <c r="I29" s="23"/>
      <c r="J29" s="23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</row>
    <row r="30" spans="1:10" s="33" customFormat="1" ht="36.75">
      <c r="A30" s="18"/>
      <c r="B30" s="42"/>
      <c r="C30" s="42"/>
      <c r="D30" s="42"/>
      <c r="E30" s="60" t="s">
        <v>27</v>
      </c>
      <c r="F30" s="12">
        <v>500</v>
      </c>
      <c r="G30" s="12">
        <v>399</v>
      </c>
      <c r="H30" s="25">
        <f t="shared" si="0"/>
        <v>0.798</v>
      </c>
      <c r="I30" s="32"/>
      <c r="J30" s="32"/>
    </row>
    <row r="31" spans="1:10" s="33" customFormat="1" ht="36.75">
      <c r="A31" s="18"/>
      <c r="B31" s="42"/>
      <c r="C31" s="42"/>
      <c r="D31" s="42"/>
      <c r="E31" s="60" t="s">
        <v>28</v>
      </c>
      <c r="F31" s="12">
        <v>6000</v>
      </c>
      <c r="G31" s="12">
        <v>5978</v>
      </c>
      <c r="H31" s="25">
        <f t="shared" si="0"/>
        <v>0.9963333333333333</v>
      </c>
      <c r="I31" s="32"/>
      <c r="J31" s="32"/>
    </row>
    <row r="32" spans="1:10" s="33" customFormat="1" ht="24.75">
      <c r="A32" s="18"/>
      <c r="B32" s="42"/>
      <c r="C32" s="42"/>
      <c r="D32" s="59" t="s">
        <v>29</v>
      </c>
      <c r="E32" s="60" t="s">
        <v>30</v>
      </c>
      <c r="F32" s="12">
        <f>F33</f>
        <v>10000</v>
      </c>
      <c r="G32" s="12">
        <f>G33</f>
        <v>10000</v>
      </c>
      <c r="H32" s="25">
        <f t="shared" si="0"/>
        <v>1</v>
      </c>
      <c r="I32" s="32"/>
      <c r="J32" s="32"/>
    </row>
    <row r="33" spans="1:10" ht="24.75">
      <c r="A33" s="18"/>
      <c r="B33" s="42"/>
      <c r="C33" s="42"/>
      <c r="D33" s="42"/>
      <c r="E33" s="57" t="s">
        <v>31</v>
      </c>
      <c r="F33" s="12">
        <v>10000</v>
      </c>
      <c r="G33" s="12">
        <v>10000</v>
      </c>
      <c r="H33" s="25">
        <f t="shared" si="0"/>
        <v>1</v>
      </c>
      <c r="I33" s="2"/>
      <c r="J33" s="2"/>
    </row>
    <row r="34" spans="1:10" ht="12.75">
      <c r="A34" s="18"/>
      <c r="B34" s="42"/>
      <c r="C34" s="42"/>
      <c r="D34" s="59" t="s">
        <v>32</v>
      </c>
      <c r="E34" s="57" t="s">
        <v>33</v>
      </c>
      <c r="F34" s="12">
        <f>SUM(F35:F36)</f>
        <v>7000</v>
      </c>
      <c r="G34" s="12">
        <f>SUM(G35:G36)</f>
        <v>1971</v>
      </c>
      <c r="H34" s="25">
        <f t="shared" si="0"/>
        <v>0.2815714285714286</v>
      </c>
      <c r="I34" s="2"/>
      <c r="J34" s="2"/>
    </row>
    <row r="35" spans="1:10" ht="24.75">
      <c r="A35" s="18"/>
      <c r="B35" s="42"/>
      <c r="C35" s="42"/>
      <c r="D35" s="42"/>
      <c r="E35" s="57" t="s">
        <v>34</v>
      </c>
      <c r="F35" s="12">
        <v>3000</v>
      </c>
      <c r="G35" s="12">
        <v>1971</v>
      </c>
      <c r="H35" s="25">
        <f t="shared" si="0"/>
        <v>0.657</v>
      </c>
      <c r="I35" s="2"/>
      <c r="J35" s="2"/>
    </row>
    <row r="36" spans="1:10" ht="12.75">
      <c r="A36" s="18"/>
      <c r="B36" s="42"/>
      <c r="C36" s="42"/>
      <c r="D36" s="42"/>
      <c r="E36" s="57" t="s">
        <v>35</v>
      </c>
      <c r="F36" s="12">
        <v>4000</v>
      </c>
      <c r="G36" s="12">
        <v>0</v>
      </c>
      <c r="H36" s="25">
        <f t="shared" si="0"/>
        <v>0</v>
      </c>
      <c r="I36" s="2"/>
      <c r="J36" s="2"/>
    </row>
    <row r="37" spans="1:10" ht="24.75">
      <c r="A37" s="18"/>
      <c r="B37" s="42"/>
      <c r="C37" s="42"/>
      <c r="D37" s="59" t="s">
        <v>36</v>
      </c>
      <c r="E37" s="57" t="s">
        <v>37</v>
      </c>
      <c r="F37" s="12">
        <f>SUM(F38:F39)</f>
        <v>45000</v>
      </c>
      <c r="G37" s="12">
        <f>SUM(G38:G39)</f>
        <v>40000</v>
      </c>
      <c r="H37" s="25">
        <f t="shared" si="0"/>
        <v>0.8888888888888888</v>
      </c>
      <c r="I37" s="2"/>
      <c r="J37" s="2"/>
    </row>
    <row r="38" spans="1:10" ht="48.75">
      <c r="A38" s="18"/>
      <c r="B38" s="42"/>
      <c r="C38" s="42"/>
      <c r="D38" s="42"/>
      <c r="E38" s="57" t="s">
        <v>38</v>
      </c>
      <c r="F38" s="12">
        <v>40000</v>
      </c>
      <c r="G38" s="12">
        <v>40000</v>
      </c>
      <c r="H38" s="25">
        <f t="shared" si="0"/>
        <v>1</v>
      </c>
      <c r="I38" s="2"/>
      <c r="J38" s="2"/>
    </row>
    <row r="39" spans="1:10" ht="60.75">
      <c r="A39" s="18"/>
      <c r="B39" s="42"/>
      <c r="C39" s="42"/>
      <c r="D39" s="42"/>
      <c r="E39" s="57" t="s">
        <v>39</v>
      </c>
      <c r="F39" s="12">
        <v>5000</v>
      </c>
      <c r="G39" s="12">
        <v>0</v>
      </c>
      <c r="H39" s="25">
        <f t="shared" si="0"/>
        <v>0</v>
      </c>
      <c r="I39" s="2"/>
      <c r="J39" s="2"/>
    </row>
    <row r="40" spans="1:10" ht="12.75">
      <c r="A40" s="61"/>
      <c r="B40" s="62"/>
      <c r="C40" s="62"/>
      <c r="D40" s="62"/>
      <c r="E40" s="63"/>
      <c r="F40" s="64"/>
      <c r="G40" s="64"/>
      <c r="H40" s="25"/>
      <c r="I40" s="2"/>
      <c r="J40" s="2"/>
    </row>
    <row r="41" spans="1:10" ht="12.75">
      <c r="A41" s="61"/>
      <c r="B41" s="62"/>
      <c r="C41" s="62"/>
      <c r="D41" s="62"/>
      <c r="E41" s="65" t="s">
        <v>40</v>
      </c>
      <c r="F41" s="64">
        <v>0</v>
      </c>
      <c r="G41" s="64">
        <v>3169</v>
      </c>
      <c r="H41" s="25"/>
      <c r="I41" s="2"/>
      <c r="J41" s="2"/>
    </row>
    <row r="42" spans="1:10" ht="12.75">
      <c r="A42" s="61"/>
      <c r="B42" s="62"/>
      <c r="C42" s="62"/>
      <c r="D42" s="62"/>
      <c r="E42" s="63"/>
      <c r="F42" s="64"/>
      <c r="G42" s="64"/>
      <c r="H42" s="66"/>
      <c r="I42" s="2"/>
      <c r="J42" s="2"/>
    </row>
    <row r="43" spans="1:10" ht="36.75">
      <c r="A43" s="67">
        <v>4</v>
      </c>
      <c r="B43" s="68"/>
      <c r="C43" s="68"/>
      <c r="D43" s="68"/>
      <c r="E43" s="69" t="s">
        <v>41</v>
      </c>
      <c r="F43" s="70">
        <v>37500</v>
      </c>
      <c r="G43" s="70">
        <v>64581</v>
      </c>
      <c r="H43" s="71">
        <f>G43/F43</f>
        <v>1.72216</v>
      </c>
      <c r="I43" s="2"/>
      <c r="J43" s="2"/>
    </row>
    <row r="44" spans="1:10" s="55" customFormat="1" ht="12.75">
      <c r="A44" s="61"/>
      <c r="B44" s="62"/>
      <c r="C44" s="62"/>
      <c r="D44" s="62"/>
      <c r="E44" s="72"/>
      <c r="F44" s="73"/>
      <c r="G44" s="73"/>
      <c r="H44" s="74"/>
      <c r="I44" s="2"/>
      <c r="J44" s="2"/>
    </row>
    <row r="45" spans="1:10" ht="12.75">
      <c r="A45" s="75"/>
      <c r="B45" s="76"/>
      <c r="C45" s="76"/>
      <c r="D45" s="76"/>
      <c r="E45" s="77" t="s">
        <v>42</v>
      </c>
      <c r="F45" s="78">
        <f>F43+F23</f>
        <v>107000</v>
      </c>
      <c r="G45" s="78">
        <f>G43+G23</f>
        <v>127098</v>
      </c>
      <c r="H45" s="20">
        <f>G45/F45</f>
        <v>1.1878317757009347</v>
      </c>
      <c r="I45" s="2"/>
      <c r="J45" s="2"/>
    </row>
    <row r="46" spans="1:10" ht="12.75">
      <c r="A46" s="2"/>
      <c r="I46" s="2"/>
      <c r="J46" s="2"/>
    </row>
    <row r="47" ht="12.75">
      <c r="A47" s="79"/>
    </row>
  </sheetData>
  <mergeCells count="2">
    <mergeCell ref="A1:H2"/>
    <mergeCell ref="A4:H5"/>
  </mergeCells>
  <printOptions/>
  <pageMargins left="1.3777777777777778" right="0.7875" top="0.9840277777777778" bottom="0.984027777777778" header="0.5118055555555556" footer="0.5118055555555556"/>
  <pageSetup cellComments="atEnd" horizontalDpi="300" verticalDpi="300" orientation="portrait" paperSize="9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Lidia Mikołajek</cp:lastModifiedBy>
  <cp:lastPrinted>2006-04-25T09:58:39Z</cp:lastPrinted>
  <dcterms:created xsi:type="dcterms:W3CDTF">2002-10-29T13:03:50Z</dcterms:created>
  <dcterms:modified xsi:type="dcterms:W3CDTF">2006-04-25T09:58:46Z</dcterms:modified>
  <cp:category/>
  <cp:version/>
  <cp:contentType/>
  <cp:contentStatus/>
  <cp:revision>9</cp:revision>
</cp:coreProperties>
</file>