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<sst xmlns="http://schemas.openxmlformats.org/spreadsheetml/2006/main" count="132" uniqueCount="132">
  <si>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 xml:space="preserve">Zał. Nr 3 do Zarządzenia </t>
  </si>
  <si>
    <t>DOTACJE NA ZADANIA ZLECONE OTRZYMANE Z BUDŻETU PAŃSTWA za I pół. 2004 r.</t>
  </si>
  <si>
    <t xml:space="preserve"> (w złotych)</t>
  </si>
  <si>
    <t>Lp.</t>
  </si>
  <si>
    <t>Dz.</t>
  </si>
  <si>
    <t>Rozdz.</t>
  </si>
  <si>
    <t>Par.</t>
  </si>
  <si>
    <t>Nazwa</t>
  </si>
  <si>
    <t>Plan po zm.</t>
  </si>
  <si>
    <t>Wykonan.</t>
  </si>
  <si>
    <t>%</t>
  </si>
  <si>
    <t xml:space="preserve"> </t>
  </si>
  <si>
    <t xml:space="preserve">1. </t>
  </si>
  <si>
    <t>Administracja publiczna</t>
  </si>
  <si>
    <t>Urzędy wojewódzkie</t>
  </si>
  <si>
    <t>Dotacje celowe otrzymane z budżetu państwa na realizację zadań bieżąc.z zakresu administracji rządowej oraz innych zadań zleconych gminie (związkom gmin) ustawami</t>
  </si>
  <si>
    <t>2.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</si>
  <si>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</si>
  <si>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</si>
  <si>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bieżąc.z zakresu administracji rządowej oraz innych zadań zleconych gminie (związkom gmin) ustawami</t>
  </si>
  <si>
    <t>Wybory do rad gmin, rad powiatów i sejmików województw, wybory wójtów, burmistrzów i prezydentów oraz referenda gminne, powiatowe i wojewódzkie</t>
  </si>
  <si>
    <t>Dotacje celowe otrzymane z budżetu państwa na realizację zadań bieżąc.z zakresu administracji rządowej oraz innych zadań zleconych gminie (związkom gmin) ustawami</t>
  </si>
  <si>
    <t>Wybory do Parlamentu Europejskiego</t>
  </si>
  <si>
    <t>Dotacje celowe otrzymane z budżetu państwa na realizację zadań bieżąc.z zakresu administracji rządowej oraz innych zadań zleconych gminie (związkom gmin) ustawami</t>
  </si>
  <si>
    <t>Pomoc społeczna</t>
  </si>
  <si>
    <t>Świadczenia rodzinne oraz składki na ubezpieczenia  emerytalne i rentowe z ubezpieczenia społecznego</t>
  </si>
  <si>
    <t>Dotacje celowe otrzymane z budżetu państwa na realizację zadań bieżąc.z zakresu administracji rządowej oraz innych zadań zleconych gminie (związkom gmin) ustawami</t>
  </si>
  <si>
    <t>Dotacje celowe otrzymane z budżetu państwa na inwestycje i zakupy inwestycyjne z zakresu administracji rzadowej oraz innych zadań zlecon. gminom ustawami</t>
  </si>
  <si>
    <t>Składki na ubezpieczenie zdrowotne opłacane za osoby pobierające niektóre świadczenia z pomocy społ. oraz niektóre świadczenia rodzinne</t>
  </si>
  <si>
    <t>Dotacje celowe otrzymane z budżetu państwa na realizację zadań bieżąc.z zakresu administracji rządowej oraz innych zadań zleconych gminie (związkom gmin) ustawami</t>
  </si>
  <si>
    <t>Zasiłki i pomoc w naturze oraz składki na ubezpieczenie społeczne</t>
  </si>
  <si>
    <t>Dotacje celowe otrzymane z budżetu państwa na realizację zadań bieżąc.z zakresu administracji rządowej oraz innych zadań zleconych gminie (związkom gmin) ustawami</t>
  </si>
  <si>
    <t>Zasiłki rodzinne, pielęgnacyjne i wychowawcze</t>
  </si>
  <si>
    <t>Dotacje celowe otrzymane z budżetu państwa na realizację zadań bieżąc.z zakresu administracji rządowej oraz innych zadań zleconych gminie (związkom gmin) ustawami</t>
  </si>
  <si>
    <t>Ośrodki pomocy społecznej</t>
  </si>
  <si>
    <t>Dotacje celowe otrzymane z budżetu państwa na realizację zadań bieżąc.z zakresu administracji rządowej oraz innych zadań zleconych gminie (związkom gmin) ustawami</t>
  </si>
  <si>
    <t>Gospodarka komunalna i ochrona środowiska</t>
  </si>
  <si>
    <t>Oświetlenie ulic, placów i dróg</t>
  </si>
  <si>
    <t>Dotacje celowe otrzymane z budżetu państwa na realizację zadań bieżąc.z zakresu administracji rządowej oraz innych zadań zleconych gminie (związkom gmin) ustawami</t>
  </si>
  <si>
    <t>RAZEM dotacje na w/w zadania</t>
  </si>
  <si>
    <t>WYDATKI  NA  ZADANIA  ZLECONE</t>
  </si>
  <si>
    <t>Lp.</t>
  </si>
  <si>
    <t>Dział</t>
  </si>
  <si>
    <t>Rozdz.</t>
  </si>
  <si>
    <t>Par.</t>
  </si>
  <si>
    <t>Nazwa</t>
  </si>
  <si>
    <t>Plan po zm.</t>
  </si>
  <si>
    <t>Wykonan.</t>
  </si>
  <si>
    <t>%</t>
  </si>
  <si>
    <t>1.</t>
  </si>
  <si>
    <t xml:space="preserve">Administracja publiczna </t>
  </si>
  <si>
    <t>Urzędy wojewódzkie</t>
  </si>
  <si>
    <t>Wynagrodzenia osobowe pracown.</t>
  </si>
  <si>
    <t>Składki na ubezpieczenia społeczne</t>
  </si>
  <si>
    <t>Składki na Fundusz Pracy</t>
  </si>
  <si>
    <t>Zadania nadzorowane przez Wydział Spraw Obywatelskich i Migracji, Wydział Rozwoju Lokalnego oraz Wydział Zarządzania Kryzysowego Śląskiego Urzędu Wojewódzkiego w Katowicach</t>
  </si>
  <si>
    <t xml:space="preserve">2. </t>
  </si>
  <si>
    <t xml:space="preserve">Urzędy naczelnych organów </t>
  </si>
  <si>
    <t>władzy państwowej, kontroli i</t>
  </si>
  <si>
    <t xml:space="preserve">ochrony prawa oraz sadownictwa </t>
  </si>
  <si>
    <t>Urzędy naczelnych organów władzy</t>
  </si>
  <si>
    <t>państwowej, kontroli i ochrony prawa</t>
  </si>
  <si>
    <t>Zakup materiałów i wyposażenia</t>
  </si>
  <si>
    <t>Zakup usług pozostałych</t>
  </si>
  <si>
    <t>0%</t>
  </si>
  <si>
    <t xml:space="preserve">Z przeznaczeniem na prowadzenie rejestru wyborców , środki przekazuje Krajowe </t>
  </si>
  <si>
    <t>Biuro Wyborcze</t>
  </si>
  <si>
    <t>Wybory do rad gmin, rad powiatów i</t>
  </si>
  <si>
    <t>sejmików województw, wybory wójtów</t>
  </si>
  <si>
    <t>burmistrzów i prezydentów miast i</t>
  </si>
  <si>
    <t>gmin, referenda gminne, powiatowe</t>
  </si>
  <si>
    <t>i wojewódzkie</t>
  </si>
  <si>
    <t>Różne wydatki na rzecz osób fiz.</t>
  </si>
  <si>
    <t>Zakup materiałów i wyposażenia</t>
  </si>
  <si>
    <t xml:space="preserve">Z przeznaczeniem na przygotowanie i przeprowadzenie wyborów uzupełniających do Rady </t>
  </si>
  <si>
    <t>Miejskiej w dniu  22.02.2004 r.</t>
  </si>
  <si>
    <t>Wybory do Parlamentu Europejskiego</t>
  </si>
  <si>
    <t>Różne wydatki na rzecz osób fiz.</t>
  </si>
  <si>
    <t>składki na ubezpieczenia społeczne</t>
  </si>
  <si>
    <t>0%</t>
  </si>
  <si>
    <t>Składki na Fundusz Pracy</t>
  </si>
  <si>
    <t>0%</t>
  </si>
  <si>
    <t>Zakup materiałów i wyposażenia</t>
  </si>
  <si>
    <t>Zakup usług pozostałych</t>
  </si>
  <si>
    <t>Podróże służbowe krajowe</t>
  </si>
  <si>
    <t xml:space="preserve">Z przeznaczeniem na przygotowanie wyborów do Parlamentu Europejskiego </t>
  </si>
  <si>
    <t xml:space="preserve">       w dniu  13 czerwca 2004 r.</t>
  </si>
  <si>
    <t>Pomoc społeczna</t>
  </si>
  <si>
    <t xml:space="preserve">Świadczenia rodzinne oraz składki na </t>
  </si>
  <si>
    <t>Ubezpieczenia  emerytalne i rentowe</t>
  </si>
  <si>
    <t>z ubezpieczenia społecznego</t>
  </si>
  <si>
    <t>Świadczenie społeczne</t>
  </si>
  <si>
    <t>Wynagrodzenia osobowe pracown.</t>
  </si>
  <si>
    <t>składki na ubezpieczenia społeczne</t>
  </si>
  <si>
    <t>Składki na Fundusz Pracy</t>
  </si>
  <si>
    <t>Zakup materiałów i wyposażenia</t>
  </si>
  <si>
    <t>Zakup usług pozostałych</t>
  </si>
  <si>
    <t>Wydatki na zakupy inwestycyjne jedn.</t>
  </si>
  <si>
    <t>Składki na ubezpieczenie zdrowotne</t>
  </si>
  <si>
    <t>opłacane za osoby pobierające</t>
  </si>
  <si>
    <t>niektóre świadczenia z pomocy społ. oraz niektóre świadczenia rodzinne</t>
  </si>
  <si>
    <t>Składki na ubezpieczenie zdrowotne</t>
  </si>
  <si>
    <t xml:space="preserve">Zasiłki i pomoc w naturze oraz </t>
  </si>
  <si>
    <t xml:space="preserve"> </t>
  </si>
  <si>
    <t>składki na ubezpieczenia społeczne</t>
  </si>
  <si>
    <t>Świadczenia społeczne</t>
  </si>
  <si>
    <t>Składki na ubezpieczenia społeczne</t>
  </si>
  <si>
    <t>Zasiłki rodzinne, pielęgnacyjne i</t>
  </si>
  <si>
    <t>wychowawcze</t>
  </si>
  <si>
    <t>Świadczenia społeczne</t>
  </si>
  <si>
    <t>Ośrodki pomocy społecznej</t>
  </si>
  <si>
    <t>Wynagrodzenia osobowe pracownik.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</si>
  <si>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</si>
  <si>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</si>
  <si>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</si>
  <si>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</si>
  <si>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</si>
  <si>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Podróże służbowe krajowe</t>
  </si>
  <si>
    <t>Odpisy na ZFŚS</t>
  </si>
  <si>
    <t>Wydatki w tym dziale realizuje Miejski Ośrodek Pomocy Społecznej w Kuźni Raciborskiej</t>
  </si>
  <si>
    <t>Gospodarka komunalna i ochrona środowiska</t>
  </si>
  <si>
    <t>0%</t>
  </si>
  <si>
    <t>Oświetlenie ulic, placów i dróg</t>
  </si>
  <si>
    <t>0%</t>
  </si>
  <si>
    <t>Zakup energii</t>
  </si>
  <si>
    <t>0%</t>
  </si>
  <si>
    <t xml:space="preserve">Środki przeznaczone na refundacje wydatków poniesionych przez Gminę w roku 2003 roku  a niezwróconych przez budżet państwa   </t>
  </si>
  <si>
    <t xml:space="preserve"> </t>
  </si>
  <si>
    <t>RAZEM wydatki na w/w zadania</t>
  </si>
  <si>
    <t xml:space="preserve"> </t>
  </si>
  <si>
    <t>Burmistrza Nr B.0151-194/04</t>
  </si>
  <si>
    <t>z dnia 27.08.2004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</si>
</sst>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 CE"/>
      <family val="2"/>
    </font>
    <font>
      <i/>
      <sz val="10"/>
      <color indexed="8"/>
      <name val="Arial CE"/>
      <family val="0"/>
    </font>
    <font>
      <b/>
      <i/>
      <sz val="10"/>
      <color indexed="8"/>
      <name val="Arial CE"/>
      <family val="2"/>
    </font>
    <font>
      <i/>
      <sz val="10"/>
      <color indexed="8"/>
      <name val="Albany"/>
      <family val="2"/>
    </font>
    <font>
      <sz val="10"/>
      <color indexed="8"/>
      <name val="Albany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 horizontal="left"/>
    </xf>
    <xf numFmtId="0" fontId="3" fillId="0" borderId="0" xfId="0" applyAlignment="1">
      <alignment horizontal="center"/>
    </xf>
    <xf numFmtId="49" fontId="3" fillId="0" borderId="1" xfId="0" applyAlignment="1">
      <alignment horizontal="center" vertical="center"/>
    </xf>
    <xf numFmtId="49" fontId="3" fillId="0" borderId="2" xfId="0" applyAlignment="1">
      <alignment horizontal="center" vertical="center"/>
    </xf>
    <xf numFmtId="0" fontId="3" fillId="0" borderId="1" xfId="0" applyAlignment="1">
      <alignment horizontal="center"/>
    </xf>
    <xf numFmtId="0" fontId="3" fillId="0" borderId="2" xfId="0" applyAlignment="1">
      <alignment horizontal="center"/>
    </xf>
    <xf numFmtId="0" fontId="3" fillId="0" borderId="3" xfId="0" applyAlignment="1">
      <alignment horizontal="center"/>
    </xf>
    <xf numFmtId="49" fontId="3" fillId="0" borderId="4" xfId="0" applyAlignment="1">
      <alignment horizontal="center" vertical="center"/>
    </xf>
    <xf numFmtId="49" fontId="3" fillId="0" borderId="5" xfId="0" applyAlignment="1">
      <alignment horizontal="center" vertical="center"/>
    </xf>
    <xf numFmtId="0" fontId="3" fillId="0" borderId="4" xfId="0" applyAlignment="1">
      <alignment horizontal="center"/>
    </xf>
    <xf numFmtId="0" fontId="3" fillId="0" borderId="5" xfId="0" applyAlignment="1">
      <alignment horizontal="center"/>
    </xf>
    <xf numFmtId="0" fontId="3" fillId="0" borderId="6" xfId="0" applyAlignment="1">
      <alignment horizontal="center"/>
    </xf>
    <xf numFmtId="49" fontId="1" fillId="0" borderId="7" xfId="0" applyAlignment="1">
      <alignment vertical="center"/>
    </xf>
    <xf numFmtId="49" fontId="1" fillId="0" borderId="0" xfId="0" applyAlignment="1">
      <alignment vertical="center"/>
    </xf>
    <xf numFmtId="0" fontId="1" fillId="0" borderId="7" xfId="0" applyAlignment="1">
      <alignment vertical="center"/>
    </xf>
    <xf numFmtId="0" fontId="1" fillId="0" borderId="0" xfId="0" applyAlignment="1">
      <alignment vertical="center"/>
    </xf>
    <xf numFmtId="0" fontId="1" fillId="0" borderId="8" xfId="0" applyAlignment="1">
      <alignment vertical="center"/>
    </xf>
    <xf numFmtId="49" fontId="3" fillId="2" borderId="9" xfId="0" applyAlignment="1">
      <alignment vertical="center"/>
    </xf>
    <xf numFmtId="49" fontId="3" fillId="2" borderId="10" xfId="0" applyAlignment="1">
      <alignment vertical="center"/>
    </xf>
    <xf numFmtId="0" fontId="3" fillId="2" borderId="9" xfId="0" applyAlignment="1">
      <alignment vertical="center"/>
    </xf>
    <xf numFmtId="3" fontId="3" fillId="2" borderId="10" xfId="0" applyAlignment="1">
      <alignment horizontal="right" vertical="center"/>
    </xf>
    <xf numFmtId="3" fontId="3" fillId="2" borderId="9" xfId="0" applyAlignment="1">
      <alignment horizontal="right" vertical="center"/>
    </xf>
    <xf numFmtId="9" fontId="3" fillId="2" borderId="11" xfId="0" applyAlignment="1">
      <alignment horizontal="right" vertical="center"/>
    </xf>
    <xf numFmtId="49" fontId="3" fillId="3" borderId="12" xfId="0" applyAlignment="1">
      <alignment vertical="center"/>
    </xf>
    <xf numFmtId="49" fontId="3" fillId="3" borderId="13" xfId="0" applyAlignment="1">
      <alignment vertical="center"/>
    </xf>
    <xf numFmtId="0" fontId="3" fillId="3" borderId="12" xfId="0" applyAlignment="1">
      <alignment vertical="center"/>
    </xf>
    <xf numFmtId="3" fontId="3" fillId="3" borderId="13" xfId="0" applyAlignment="1">
      <alignment horizontal="right" vertical="center"/>
    </xf>
    <xf numFmtId="3" fontId="3" fillId="3" borderId="12" xfId="0" applyAlignment="1">
      <alignment horizontal="right" vertical="center"/>
    </xf>
    <xf numFmtId="9" fontId="3" fillId="3" borderId="14" xfId="0" applyAlignment="1">
      <alignment horizontal="right" vertical="center"/>
    </xf>
    <xf numFmtId="49" fontId="1" fillId="0" borderId="15" xfId="0" applyAlignment="1">
      <alignment vertical="center"/>
    </xf>
    <xf numFmtId="49" fontId="1" fillId="0" borderId="16" xfId="0" applyAlignment="1">
      <alignment vertical="center"/>
    </xf>
    <xf numFmtId="49" fontId="4" fillId="0" borderId="15" xfId="0" applyAlignment="1">
      <alignment vertical="center"/>
    </xf>
    <xf numFmtId="0" fontId="4" fillId="0" borderId="15" xfId="0" applyAlignment="1">
      <alignment vertical="center"/>
    </xf>
    <xf numFmtId="3" fontId="4" fillId="0" borderId="16" xfId="0" applyAlignment="1">
      <alignment horizontal="right" vertical="center"/>
    </xf>
    <xf numFmtId="3" fontId="4" fillId="0" borderId="15" xfId="0" applyAlignment="1">
      <alignment horizontal="right" vertical="center"/>
    </xf>
    <xf numFmtId="9" fontId="4" fillId="0" borderId="17" xfId="0" applyAlignment="1">
      <alignment horizontal="right" vertical="center"/>
    </xf>
    <xf numFmtId="0" fontId="1" fillId="0" borderId="15" xfId="0" applyAlignment="1">
      <alignment vertical="center" wrapText="1"/>
    </xf>
    <xf numFmtId="3" fontId="1" fillId="0" borderId="16" xfId="0" applyAlignment="1">
      <alignment horizontal="right" vertical="center"/>
    </xf>
    <xf numFmtId="3" fontId="1" fillId="0" borderId="15" xfId="0" applyAlignment="1">
      <alignment horizontal="right" vertical="center"/>
    </xf>
    <xf numFmtId="9" fontId="1" fillId="0" borderId="17" xfId="0" applyAlignment="1">
      <alignment horizontal="right" vertical="center"/>
    </xf>
    <xf numFmtId="49" fontId="1" fillId="0" borderId="18" xfId="0" applyAlignment="1">
      <alignment vertical="center"/>
    </xf>
    <xf numFmtId="49" fontId="1" fillId="0" borderId="19" xfId="0" applyAlignment="1">
      <alignment vertical="center"/>
    </xf>
    <xf numFmtId="0" fontId="1" fillId="0" borderId="18" xfId="0" applyAlignment="1">
      <alignment vertical="center"/>
    </xf>
    <xf numFmtId="0" fontId="1" fillId="0" borderId="19" xfId="0" applyAlignment="1">
      <alignment horizontal="right" vertical="center"/>
    </xf>
    <xf numFmtId="0" fontId="1" fillId="0" borderId="18" xfId="0" applyAlignment="1">
      <alignment horizontal="right" vertical="center"/>
    </xf>
    <xf numFmtId="9" fontId="1" fillId="0" borderId="20" xfId="0" applyAlignment="1">
      <alignment horizontal="right" vertical="center"/>
    </xf>
    <xf numFmtId="0" fontId="3" fillId="2" borderId="9" xfId="0" applyAlignment="1">
      <alignment vertical="center" wrapText="1"/>
    </xf>
    <xf numFmtId="0" fontId="3" fillId="3" borderId="13" xfId="0" applyAlignment="1">
      <alignment horizontal="right" vertical="center"/>
    </xf>
    <xf numFmtId="0" fontId="3" fillId="3" borderId="12" xfId="0" applyAlignment="1">
      <alignment horizontal="right" vertical="center"/>
    </xf>
    <xf numFmtId="0" fontId="4" fillId="0" borderId="15" xfId="0" applyAlignment="1">
      <alignment vertical="center" wrapText="1"/>
    </xf>
    <xf numFmtId="0" fontId="1" fillId="0" borderId="15" xfId="0" applyAlignment="1">
      <alignment vertical="center"/>
    </xf>
    <xf numFmtId="3" fontId="1" fillId="0" borderId="19" xfId="0" applyAlignment="1">
      <alignment horizontal="right" vertical="center"/>
    </xf>
    <xf numFmtId="3" fontId="1" fillId="0" borderId="18" xfId="0" applyAlignment="1">
      <alignment horizontal="right" vertical="center"/>
    </xf>
    <xf numFmtId="49" fontId="3" fillId="2" borderId="9" xfId="0" applyAlignment="1">
      <alignment horizontal="left" vertical="center"/>
    </xf>
    <xf numFmtId="49" fontId="1" fillId="0" borderId="12" xfId="0" applyAlignment="1">
      <alignment vertical="center"/>
    </xf>
    <xf numFmtId="49" fontId="1" fillId="0" borderId="13" xfId="0" applyAlignment="1">
      <alignment vertical="center"/>
    </xf>
    <xf numFmtId="49" fontId="4" fillId="0" borderId="12" xfId="0" applyAlignment="1">
      <alignment vertical="center"/>
    </xf>
    <xf numFmtId="0" fontId="4" fillId="0" borderId="12" xfId="0" applyAlignment="1">
      <alignment vertical="center" wrapText="1"/>
    </xf>
    <xf numFmtId="3" fontId="4" fillId="0" borderId="13" xfId="0" applyAlignment="1">
      <alignment horizontal="right" vertical="center"/>
    </xf>
    <xf numFmtId="3" fontId="4" fillId="0" borderId="12" xfId="0" applyAlignment="1">
      <alignment horizontal="right" vertical="center"/>
    </xf>
    <xf numFmtId="9" fontId="4" fillId="0" borderId="14" xfId="0" applyAlignment="1">
      <alignment horizontal="right" vertical="center"/>
    </xf>
    <xf numFmtId="3" fontId="4" fillId="0" borderId="16" xfId="0" applyAlignment="1">
      <alignment horizontal="right" vertical="center"/>
    </xf>
    <xf numFmtId="3" fontId="4" fillId="0" borderId="15" xfId="0" applyAlignment="1">
      <alignment horizontal="right" vertical="center"/>
    </xf>
    <xf numFmtId="0" fontId="3" fillId="3" borderId="12" xfId="0" applyAlignment="1">
      <alignment vertical="center" wrapText="1"/>
    </xf>
    <xf numFmtId="0" fontId="2" fillId="3" borderId="0" xfId="0" applyAlignment="1">
      <alignment/>
    </xf>
    <xf numFmtId="9" fontId="3" fillId="0" borderId="20" xfId="0" applyAlignment="1">
      <alignment horizontal="right" vertical="center"/>
    </xf>
    <xf numFmtId="49" fontId="1" fillId="0" borderId="1" xfId="0" applyAlignment="1">
      <alignment vertical="center"/>
    </xf>
    <xf numFmtId="49" fontId="1" fillId="0" borderId="2" xfId="0" applyAlignment="1">
      <alignment vertical="center"/>
    </xf>
    <xf numFmtId="0" fontId="3" fillId="0" borderId="1" xfId="0" applyAlignment="1">
      <alignment vertical="center"/>
    </xf>
    <xf numFmtId="3" fontId="3" fillId="0" borderId="2" xfId="0" applyAlignment="1">
      <alignment horizontal="right" vertical="center"/>
    </xf>
    <xf numFmtId="3" fontId="3" fillId="0" borderId="1" xfId="0" applyAlignment="1">
      <alignment horizontal="right" vertical="center"/>
    </xf>
    <xf numFmtId="9" fontId="3" fillId="0" borderId="3" xfId="0" applyAlignment="1">
      <alignment horizontal="right" vertical="center"/>
    </xf>
    <xf numFmtId="49" fontId="1" fillId="0" borderId="4" xfId="0" applyAlignment="1">
      <alignment vertical="center"/>
    </xf>
    <xf numFmtId="49" fontId="1" fillId="0" borderId="5" xfId="0" applyAlignment="1">
      <alignment vertical="center"/>
    </xf>
    <xf numFmtId="0" fontId="1" fillId="0" borderId="4" xfId="0" applyAlignment="1">
      <alignment vertical="center"/>
    </xf>
    <xf numFmtId="0" fontId="1" fillId="0" borderId="5" xfId="0" applyAlignment="1">
      <alignment horizontal="right" vertical="center"/>
    </xf>
    <xf numFmtId="0" fontId="1" fillId="0" borderId="4" xfId="0" applyAlignment="1">
      <alignment horizontal="right" vertical="center"/>
    </xf>
    <xf numFmtId="0" fontId="1" fillId="0" borderId="6" xfId="0" applyAlignment="1">
      <alignment horizontal="right" vertical="center"/>
    </xf>
    <xf numFmtId="0" fontId="3" fillId="0" borderId="21" xfId="0" applyAlignment="1">
      <alignment horizontal="center"/>
    </xf>
    <xf numFmtId="0" fontId="3" fillId="0" borderId="22" xfId="0" applyAlignment="1">
      <alignment horizontal="center"/>
    </xf>
    <xf numFmtId="0" fontId="3" fillId="0" borderId="23" xfId="0" applyAlignment="1">
      <alignment horizontal="center"/>
    </xf>
    <xf numFmtId="0" fontId="3" fillId="0" borderId="24" xfId="0" applyAlignment="1">
      <alignment horizontal="center"/>
    </xf>
    <xf numFmtId="0" fontId="3" fillId="0" borderId="25" xfId="0" applyAlignment="1">
      <alignment horizontal="center"/>
    </xf>
    <xf numFmtId="0" fontId="3" fillId="0" borderId="26" xfId="0" applyAlignment="1">
      <alignment horizontal="center"/>
    </xf>
    <xf numFmtId="0" fontId="1" fillId="0" borderId="27" xfId="0" applyAlignment="1">
      <alignment/>
    </xf>
    <xf numFmtId="0" fontId="1" fillId="0" borderId="28" xfId="0" applyAlignment="1">
      <alignment/>
    </xf>
    <xf numFmtId="0" fontId="1" fillId="0" borderId="29" xfId="0" applyAlignment="1">
      <alignment/>
    </xf>
    <xf numFmtId="0" fontId="3" fillId="2" borderId="30" xfId="0" applyAlignment="1">
      <alignment/>
    </xf>
    <xf numFmtId="0" fontId="3" fillId="2" borderId="31" xfId="0" applyAlignment="1">
      <alignment/>
    </xf>
    <xf numFmtId="3" fontId="3" fillId="2" borderId="31" xfId="0" applyAlignment="1">
      <alignment/>
    </xf>
    <xf numFmtId="9" fontId="3" fillId="2" borderId="32" xfId="0" applyAlignment="1">
      <alignment/>
    </xf>
    <xf numFmtId="0" fontId="1" fillId="0" borderId="33" xfId="0" applyAlignment="1">
      <alignment/>
    </xf>
    <xf numFmtId="0" fontId="1" fillId="0" borderId="34" xfId="0" applyAlignment="1">
      <alignment/>
    </xf>
    <xf numFmtId="0" fontId="4" fillId="0" borderId="34" xfId="0" applyAlignment="1">
      <alignment/>
    </xf>
    <xf numFmtId="9" fontId="4" fillId="0" borderId="35" xfId="0" applyAlignment="1">
      <alignment/>
    </xf>
    <xf numFmtId="0" fontId="1" fillId="0" borderId="36" xfId="0" applyAlignment="1">
      <alignment/>
    </xf>
    <xf numFmtId="0" fontId="1" fillId="0" borderId="37" xfId="0" applyAlignment="1">
      <alignment/>
    </xf>
    <xf numFmtId="3" fontId="1" fillId="0" borderId="37" xfId="0" applyAlignment="1">
      <alignment/>
    </xf>
    <xf numFmtId="9" fontId="1" fillId="0" borderId="38" xfId="0" applyAlignment="1">
      <alignment/>
    </xf>
    <xf numFmtId="0" fontId="1" fillId="0" borderId="39" xfId="0" applyAlignment="1">
      <alignment/>
    </xf>
    <xf numFmtId="0" fontId="1" fillId="0" borderId="8" xfId="0" applyAlignment="1">
      <alignment/>
    </xf>
    <xf numFmtId="0" fontId="3" fillId="2" borderId="21" xfId="0" applyAlignment="1">
      <alignment/>
    </xf>
    <xf numFmtId="0" fontId="3" fillId="2" borderId="22" xfId="0" applyAlignment="1">
      <alignment/>
    </xf>
    <xf numFmtId="0" fontId="3" fillId="2" borderId="23" xfId="0" applyAlignment="1">
      <alignment/>
    </xf>
    <xf numFmtId="0" fontId="3" fillId="2" borderId="36" xfId="0" applyAlignment="1">
      <alignment/>
    </xf>
    <xf numFmtId="0" fontId="3" fillId="2" borderId="37" xfId="0" applyAlignment="1">
      <alignment/>
    </xf>
    <xf numFmtId="0" fontId="3" fillId="2" borderId="38" xfId="0" applyAlignment="1">
      <alignment/>
    </xf>
    <xf numFmtId="0" fontId="3" fillId="2" borderId="24" xfId="0" applyAlignment="1">
      <alignment/>
    </xf>
    <xf numFmtId="0" fontId="3" fillId="2" borderId="25" xfId="0" applyAlignment="1">
      <alignment/>
    </xf>
    <xf numFmtId="3" fontId="3" fillId="2" borderId="25" xfId="0" applyAlignment="1">
      <alignment/>
    </xf>
    <xf numFmtId="9" fontId="3" fillId="2" borderId="26" xfId="0" applyAlignment="1">
      <alignment/>
    </xf>
    <xf numFmtId="9" fontId="3" fillId="0" borderId="35" xfId="0" applyAlignment="1">
      <alignment/>
    </xf>
    <xf numFmtId="0" fontId="4" fillId="0" borderId="37" xfId="0" applyAlignment="1">
      <alignment/>
    </xf>
    <xf numFmtId="3" fontId="4" fillId="0" borderId="37" xfId="0" applyAlignment="1">
      <alignment/>
    </xf>
    <xf numFmtId="9" fontId="4" fillId="0" borderId="38" xfId="0" applyAlignment="1">
      <alignment/>
    </xf>
    <xf numFmtId="49" fontId="1" fillId="0" borderId="38" xfId="0" applyAlignment="1">
      <alignment horizontal="right"/>
    </xf>
    <xf numFmtId="0" fontId="1" fillId="0" borderId="38" xfId="0" applyAlignment="1">
      <alignment/>
    </xf>
    <xf numFmtId="9" fontId="4" fillId="0" borderId="38" xfId="0" applyAlignment="1">
      <alignment/>
    </xf>
    <xf numFmtId="9" fontId="1" fillId="0" borderId="38" xfId="0" applyAlignment="1">
      <alignment/>
    </xf>
    <xf numFmtId="10" fontId="1" fillId="0" borderId="38" xfId="0" applyAlignment="1">
      <alignment/>
    </xf>
    <xf numFmtId="49" fontId="1" fillId="0" borderId="38" xfId="0" applyAlignment="1">
      <alignment horizontal="right"/>
    </xf>
    <xf numFmtId="0" fontId="1" fillId="0" borderId="40" xfId="0" applyAlignment="1">
      <alignment/>
    </xf>
    <xf numFmtId="0" fontId="1" fillId="0" borderId="19" xfId="0" applyAlignment="1">
      <alignment/>
    </xf>
    <xf numFmtId="3" fontId="1" fillId="0" borderId="19" xfId="0" applyAlignment="1">
      <alignment/>
    </xf>
    <xf numFmtId="9" fontId="1" fillId="0" borderId="20" xfId="0" applyAlignment="1">
      <alignment/>
    </xf>
    <xf numFmtId="3" fontId="1" fillId="0" borderId="0" xfId="0" applyAlignment="1">
      <alignment/>
    </xf>
    <xf numFmtId="9" fontId="1" fillId="0" borderId="8" xfId="0" applyAlignment="1">
      <alignment/>
    </xf>
    <xf numFmtId="0" fontId="3" fillId="0" borderId="33" xfId="0" applyAlignment="1">
      <alignment/>
    </xf>
    <xf numFmtId="0" fontId="3" fillId="0" borderId="34" xfId="0" applyAlignment="1">
      <alignment/>
    </xf>
    <xf numFmtId="0" fontId="4" fillId="0" borderId="34" xfId="0" applyAlignment="1">
      <alignment/>
    </xf>
    <xf numFmtId="0" fontId="5" fillId="0" borderId="34" xfId="0" applyAlignment="1">
      <alignment/>
    </xf>
    <xf numFmtId="3" fontId="5" fillId="0" borderId="34" xfId="0" applyAlignment="1">
      <alignment/>
    </xf>
    <xf numFmtId="10" fontId="5" fillId="0" borderId="35" xfId="0" applyAlignment="1">
      <alignment/>
    </xf>
    <xf numFmtId="0" fontId="3" fillId="0" borderId="36" xfId="0" applyAlignment="1">
      <alignment/>
    </xf>
    <xf numFmtId="0" fontId="3" fillId="0" borderId="37" xfId="0" applyAlignment="1">
      <alignment/>
    </xf>
    <xf numFmtId="0" fontId="5" fillId="0" borderId="37" xfId="0" applyAlignment="1">
      <alignment/>
    </xf>
    <xf numFmtId="0" fontId="4" fillId="0" borderId="37" xfId="0" applyAlignment="1">
      <alignment/>
    </xf>
    <xf numFmtId="3" fontId="5" fillId="0" borderId="37" xfId="0" applyAlignment="1">
      <alignment/>
    </xf>
    <xf numFmtId="10" fontId="5" fillId="0" borderId="38" xfId="0" applyAlignment="1">
      <alignment/>
    </xf>
    <xf numFmtId="0" fontId="1" fillId="0" borderId="37" xfId="0" applyAlignment="1">
      <alignment/>
    </xf>
    <xf numFmtId="3" fontId="4" fillId="0" borderId="37" xfId="0" applyAlignment="1">
      <alignment/>
    </xf>
    <xf numFmtId="3" fontId="1" fillId="0" borderId="37" xfId="0" applyAlignment="1">
      <alignment/>
    </xf>
    <xf numFmtId="0" fontId="6" fillId="0" borderId="37" xfId="0" applyAlignment="1">
      <alignment/>
    </xf>
    <xf numFmtId="0" fontId="4" fillId="0" borderId="37" xfId="0" applyAlignment="1">
      <alignment wrapText="1"/>
    </xf>
    <xf numFmtId="0" fontId="7" fillId="0" borderId="41" xfId="0" applyAlignment="1">
      <alignment/>
    </xf>
    <xf numFmtId="9" fontId="1" fillId="0" borderId="29" xfId="0" applyAlignment="1">
      <alignment/>
    </xf>
    <xf numFmtId="0" fontId="3" fillId="2" borderId="31" xfId="0" applyAlignment="1">
      <alignment wrapText="1"/>
    </xf>
    <xf numFmtId="49" fontId="3" fillId="2" borderId="32" xfId="0" applyAlignment="1">
      <alignment horizontal="right"/>
    </xf>
    <xf numFmtId="3" fontId="3" fillId="0" borderId="34" xfId="0" applyAlignment="1">
      <alignment/>
    </xf>
    <xf numFmtId="49" fontId="3" fillId="0" borderId="34" xfId="0" applyAlignment="1">
      <alignment/>
    </xf>
    <xf numFmtId="49" fontId="3" fillId="0" borderId="35" xfId="0" applyAlignment="1">
      <alignment/>
    </xf>
    <xf numFmtId="49" fontId="4" fillId="0" borderId="38" xfId="0" applyAlignment="1">
      <alignment horizontal="right"/>
    </xf>
    <xf numFmtId="1" fontId="1" fillId="0" borderId="37" xfId="0" applyAlignment="1">
      <alignment/>
    </xf>
    <xf numFmtId="0" fontId="3" fillId="0" borderId="39" xfId="0" applyAlignment="1">
      <alignment/>
    </xf>
    <xf numFmtId="0" fontId="3" fillId="0" borderId="0" xfId="0" applyAlignment="1">
      <alignment/>
    </xf>
    <xf numFmtId="0" fontId="3" fillId="0" borderId="8" xfId="0" applyAlignment="1">
      <alignment/>
    </xf>
    <xf numFmtId="0" fontId="3" fillId="0" borderId="37" xfId="0" applyAlignment="1">
      <alignment/>
    </xf>
    <xf numFmtId="3" fontId="3" fillId="0" borderId="37" xfId="0" applyAlignment="1">
      <alignment/>
    </xf>
    <xf numFmtId="9" fontId="3" fillId="0" borderId="38" xfId="0" applyAlignment="1">
      <alignment/>
    </xf>
    <xf numFmtId="0" fontId="1" fillId="0" borderId="24" xfId="0" applyAlignment="1">
      <alignment/>
    </xf>
    <xf numFmtId="0" fontId="1" fillId="0" borderId="25" xfId="0" applyAlignment="1">
      <alignment/>
    </xf>
    <xf numFmtId="0" fontId="1" fillId="0" borderId="26" xfId="0" applyAlignment="1">
      <alignment/>
    </xf>
    <xf numFmtId="0" fontId="3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Alignment="1">
      <alignment horizontal="center"/>
    </xf>
    <xf numFmtId="0" fontId="1" fillId="0" borderId="18" xfId="0" applyAlignment="1">
      <alignment horizontal="left" wrapText="1"/>
    </xf>
    <xf numFmtId="0" fontId="1" fillId="0" borderId="18" xfId="0" applyAlignment="1">
      <alignment horizontal="left"/>
    </xf>
    <xf numFmtId="0" fontId="1" fillId="0" borderId="18" xfId="0" applyAlignment="1">
      <alignment horizontal="center" wrapText="1"/>
    </xf>
    <xf numFmtId="0" fontId="1" fillId="0" borderId="7" xfId="0" applyAlignment="1">
      <alignment horizontal="left"/>
    </xf>
    <xf numFmtId="0" fontId="1" fillId="0" borderId="12" xfId="0" applyAlignment="1">
      <alignment horizontal="center"/>
    </xf>
    <xf numFmtId="0" fontId="1" fillId="0" borderId="18" xfId="0" applyAlignment="1">
      <alignment horizontal="center"/>
    </xf>
    <xf numFmtId="0" fontId="1" fillId="0" borderId="28" xfId="0" applyNumberFormat="1" applyAlignment="1">
      <alignment/>
    </xf>
    <xf numFmtId="0" fontId="3" fillId="2" borderId="31" xfId="0" applyNumberFormat="1" applyAlignment="1">
      <alignment/>
    </xf>
    <xf numFmtId="0" fontId="4" fillId="0" borderId="34" xfId="0" applyNumberFormat="1" applyAlignment="1">
      <alignment/>
    </xf>
    <xf numFmtId="0" fontId="1" fillId="0" borderId="37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workbookViewId="0" topLeftCell="A1">
      <selection activeCell="H8" sqref="H8"/>
    </sheetView>
  </sheetViews>
  <sheetFormatPr defaultColWidth="9.140625" defaultRowHeight="12.75"/>
  <cols>
    <col min="1" max="1" width="4.00390625" style="0" customWidth="1"/>
    <col min="2" max="2" width="4.421875" style="0" customWidth="1"/>
    <col min="3" max="3" width="6.7109375" style="0" customWidth="1"/>
    <col min="4" max="4" width="5.28125" style="0" customWidth="1"/>
    <col min="5" max="5" width="32.00390625" style="0" customWidth="1"/>
    <col min="6" max="6" width="10.421875" style="0" customWidth="1"/>
    <col min="7" max="7" width="9.28125" style="0" customWidth="1"/>
    <col min="8" max="8" width="7.140625" style="0" customWidth="1"/>
    <col min="9" max="16384" width="8.8515625" style="0" customWidth="1"/>
  </cols>
  <sheetData>
    <row r="1" spans="1:256" ht="12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>
      <c r="A2" s="1"/>
      <c r="B2" s="1"/>
      <c r="C2" s="1"/>
      <c r="D2" s="1"/>
      <c r="E2" s="1"/>
      <c r="F2" s="165" t="s">
        <v>0</v>
      </c>
      <c r="G2" s="165"/>
      <c r="H2" s="16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1"/>
      <c r="B3" s="1"/>
      <c r="C3" s="1"/>
      <c r="D3" s="1"/>
      <c r="E3" s="1"/>
      <c r="F3" s="166" t="s">
        <v>130</v>
      </c>
      <c r="G3" s="165"/>
      <c r="H3" s="16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1"/>
      <c r="B4" s="1"/>
      <c r="C4" s="1"/>
      <c r="D4" s="1"/>
      <c r="E4" s="1"/>
      <c r="F4" s="166" t="s">
        <v>131</v>
      </c>
      <c r="G4" s="165"/>
      <c r="H4" s="16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1"/>
      <c r="B5" s="1"/>
      <c r="C5" s="1"/>
      <c r="D5" s="1"/>
      <c r="E5" s="1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167" t="s">
        <v>1</v>
      </c>
      <c r="B6" s="167"/>
      <c r="C6" s="167"/>
      <c r="D6" s="167"/>
      <c r="E6" s="167"/>
      <c r="F6" s="167"/>
      <c r="G6" s="167"/>
      <c r="H6" s="16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167" t="s">
        <v>2</v>
      </c>
      <c r="B7" s="167"/>
      <c r="C7" s="167"/>
      <c r="D7" s="167"/>
      <c r="E7" s="167"/>
      <c r="F7" s="167"/>
      <c r="G7" s="167"/>
      <c r="H7" s="16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1"/>
      <c r="B8" s="1"/>
      <c r="C8" s="1"/>
      <c r="D8" s="1"/>
      <c r="E8" s="1"/>
      <c r="F8" s="1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5" t="s">
        <v>3</v>
      </c>
      <c r="B9" s="6" t="s">
        <v>4</v>
      </c>
      <c r="C9" s="5" t="s">
        <v>5</v>
      </c>
      <c r="D9" s="6" t="s">
        <v>6</v>
      </c>
      <c r="E9" s="7" t="s">
        <v>7</v>
      </c>
      <c r="F9" s="8" t="s">
        <v>8</v>
      </c>
      <c r="G9" s="7" t="s">
        <v>9</v>
      </c>
      <c r="H9" s="9" t="s">
        <v>10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10">
        <v>1</v>
      </c>
      <c r="B10" s="11">
        <v>2</v>
      </c>
      <c r="C10" s="10">
        <v>3</v>
      </c>
      <c r="D10" s="11">
        <v>4</v>
      </c>
      <c r="E10" s="12">
        <v>5</v>
      </c>
      <c r="F10" s="13">
        <v>6</v>
      </c>
      <c r="G10" s="12">
        <v>7</v>
      </c>
      <c r="H10" s="14">
        <v>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15"/>
      <c r="B11" s="16"/>
      <c r="C11" s="15"/>
      <c r="D11" s="16"/>
      <c r="E11" s="17" t="s">
        <v>11</v>
      </c>
      <c r="F11" s="18"/>
      <c r="G11" s="17"/>
      <c r="H11" s="1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20" t="s">
        <v>12</v>
      </c>
      <c r="B12" s="21">
        <v>750</v>
      </c>
      <c r="C12" s="20"/>
      <c r="D12" s="21"/>
      <c r="E12" s="22" t="s">
        <v>13</v>
      </c>
      <c r="F12" s="23">
        <f>F14</f>
        <v>67985</v>
      </c>
      <c r="G12" s="24">
        <f>G14</f>
        <v>34419</v>
      </c>
      <c r="H12" s="25">
        <f>G12/F12</f>
        <v>0.5062734426711775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26"/>
      <c r="B13" s="27"/>
      <c r="C13" s="26"/>
      <c r="D13" s="27"/>
      <c r="E13" s="28"/>
      <c r="F13" s="29"/>
      <c r="G13" s="30"/>
      <c r="H13" s="3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32"/>
      <c r="B14" s="33"/>
      <c r="C14" s="34">
        <v>75011</v>
      </c>
      <c r="D14" s="33"/>
      <c r="E14" s="35" t="s">
        <v>14</v>
      </c>
      <c r="F14" s="36">
        <f>F15</f>
        <v>67985</v>
      </c>
      <c r="G14" s="37">
        <f>G15</f>
        <v>34419</v>
      </c>
      <c r="H14" s="38">
        <f>G14/F14</f>
        <v>0.5062734426711775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64.5" customHeight="1">
      <c r="A15" s="32"/>
      <c r="B15" s="33"/>
      <c r="C15" s="32"/>
      <c r="D15" s="33">
        <v>2010</v>
      </c>
      <c r="E15" s="39" t="s">
        <v>15</v>
      </c>
      <c r="F15" s="40">
        <v>67985</v>
      </c>
      <c r="G15" s="41">
        <v>34419</v>
      </c>
      <c r="H15" s="42">
        <f>G15/F15</f>
        <v>0.5062734426711775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43"/>
      <c r="B16" s="44"/>
      <c r="C16" s="43"/>
      <c r="D16" s="44"/>
      <c r="E16" s="45"/>
      <c r="F16" s="46"/>
      <c r="G16" s="47"/>
      <c r="H16" s="4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38.25">
      <c r="A17" s="20" t="s">
        <v>16</v>
      </c>
      <c r="B17" s="21">
        <v>751</v>
      </c>
      <c r="C17" s="20"/>
      <c r="D17" s="21"/>
      <c r="E17" s="49" t="s">
        <v>17</v>
      </c>
      <c r="F17" s="23">
        <f>F22+F19+F25</f>
        <v>15671</v>
      </c>
      <c r="G17" s="24">
        <f>G22+G19+G25</f>
        <v>14284</v>
      </c>
      <c r="H17" s="25">
        <f>G17/F17</f>
        <v>0.9114925658860316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26"/>
      <c r="B18" s="27"/>
      <c r="C18" s="26"/>
      <c r="D18" s="27"/>
      <c r="E18" s="28"/>
      <c r="F18" s="50"/>
      <c r="G18" s="51"/>
      <c r="H18" s="3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5.5">
      <c r="A19" s="32"/>
      <c r="B19" s="33"/>
      <c r="C19" s="34">
        <v>75101</v>
      </c>
      <c r="D19" s="33"/>
      <c r="E19" s="52" t="s">
        <v>18</v>
      </c>
      <c r="F19" s="36">
        <f>F20</f>
        <v>2780</v>
      </c>
      <c r="G19" s="37">
        <f>G20</f>
        <v>1394</v>
      </c>
      <c r="H19" s="38">
        <f>G19/F19</f>
        <v>0.5014388489208633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63.75">
      <c r="A20" s="32"/>
      <c r="B20" s="33"/>
      <c r="C20" s="32"/>
      <c r="D20" s="33">
        <v>2010</v>
      </c>
      <c r="E20" s="39" t="s">
        <v>19</v>
      </c>
      <c r="F20" s="40">
        <v>2780</v>
      </c>
      <c r="G20" s="41">
        <v>1394</v>
      </c>
      <c r="H20" s="42">
        <f>G20/F20</f>
        <v>0.5014388489208633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32"/>
      <c r="B21" s="33"/>
      <c r="C21" s="32"/>
      <c r="D21" s="33"/>
      <c r="E21" s="53"/>
      <c r="F21" s="40"/>
      <c r="G21" s="41"/>
      <c r="H21" s="4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63.75">
      <c r="A22" s="32"/>
      <c r="B22" s="33"/>
      <c r="C22" s="34">
        <v>75109</v>
      </c>
      <c r="D22" s="33"/>
      <c r="E22" s="52" t="s">
        <v>20</v>
      </c>
      <c r="F22" s="40">
        <f>F23</f>
        <v>1635</v>
      </c>
      <c r="G22" s="41">
        <f>G23</f>
        <v>1634</v>
      </c>
      <c r="H22" s="42">
        <f>G22/F22</f>
        <v>0.999388379204893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65.25" customHeight="1">
      <c r="A23" s="32"/>
      <c r="B23" s="33"/>
      <c r="C23" s="32"/>
      <c r="D23" s="33">
        <v>2010</v>
      </c>
      <c r="E23" s="39" t="s">
        <v>21</v>
      </c>
      <c r="F23" s="40">
        <v>1635</v>
      </c>
      <c r="G23" s="41">
        <v>1634</v>
      </c>
      <c r="H23" s="42">
        <f>G23/F23</f>
        <v>0.999388379204893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32"/>
      <c r="B24" s="33"/>
      <c r="C24" s="32"/>
      <c r="D24" s="33"/>
      <c r="E24" s="39"/>
      <c r="F24" s="40"/>
      <c r="G24" s="41"/>
      <c r="H24" s="4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>
      <c r="A25" s="32"/>
      <c r="B25" s="33"/>
      <c r="C25" s="34">
        <v>75113</v>
      </c>
      <c r="D25" s="33"/>
      <c r="E25" s="35" t="s">
        <v>22</v>
      </c>
      <c r="F25" s="36">
        <f>F26</f>
        <v>11256</v>
      </c>
      <c r="G25" s="37">
        <f>G26</f>
        <v>11256</v>
      </c>
      <c r="H25" s="38">
        <v>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63.75">
      <c r="A26" s="32"/>
      <c r="B26" s="33"/>
      <c r="C26" s="32"/>
      <c r="D26" s="33">
        <v>2010</v>
      </c>
      <c r="E26" s="39" t="s">
        <v>23</v>
      </c>
      <c r="F26" s="40">
        <v>11256</v>
      </c>
      <c r="G26" s="41">
        <v>11256</v>
      </c>
      <c r="H26" s="42">
        <v>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.75">
      <c r="A27" s="43"/>
      <c r="B27" s="44"/>
      <c r="C27" s="43"/>
      <c r="D27" s="44"/>
      <c r="E27" s="45"/>
      <c r="F27" s="54"/>
      <c r="G27" s="55"/>
      <c r="H27" s="4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2.75">
      <c r="A28" s="56">
        <v>3</v>
      </c>
      <c r="B28" s="21">
        <v>852</v>
      </c>
      <c r="C28" s="20"/>
      <c r="D28" s="21"/>
      <c r="E28" s="22" t="s">
        <v>24</v>
      </c>
      <c r="F28" s="23">
        <f>F29+F33+F36+F41+F38</f>
        <v>783079</v>
      </c>
      <c r="G28" s="24">
        <f>G29+G33+G36+G41+G38</f>
        <v>360559</v>
      </c>
      <c r="H28" s="25">
        <v>0.46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51">
      <c r="A29" s="57"/>
      <c r="B29" s="58"/>
      <c r="C29" s="59">
        <v>85212</v>
      </c>
      <c r="D29" s="58"/>
      <c r="E29" s="60" t="s">
        <v>25</v>
      </c>
      <c r="F29" s="61">
        <f>SUM(F30:F31)</f>
        <v>540908</v>
      </c>
      <c r="G29" s="62">
        <f>SUM(G30:G31)</f>
        <v>208414</v>
      </c>
      <c r="H29" s="63">
        <f>G29/F29</f>
        <v>0.3853039703609486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65.25" customHeight="1">
      <c r="A30" s="32"/>
      <c r="B30" s="33"/>
      <c r="C30" s="32"/>
      <c r="D30" s="33">
        <v>2010</v>
      </c>
      <c r="E30" s="39" t="s">
        <v>26</v>
      </c>
      <c r="F30" s="40">
        <v>534673</v>
      </c>
      <c r="G30" s="41">
        <v>202179</v>
      </c>
      <c r="H30" s="42">
        <f>G30/F30</f>
        <v>0.3781357951495587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63.75">
      <c r="A31" s="32"/>
      <c r="B31" s="33"/>
      <c r="C31" s="32"/>
      <c r="D31" s="33">
        <v>6310</v>
      </c>
      <c r="E31" s="39" t="s">
        <v>27</v>
      </c>
      <c r="F31" s="40">
        <v>6235</v>
      </c>
      <c r="G31" s="41">
        <v>6235</v>
      </c>
      <c r="H31" s="42">
        <v>1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32"/>
      <c r="B32" s="33"/>
      <c r="C32" s="32"/>
      <c r="D32" s="33"/>
      <c r="E32" s="53"/>
      <c r="F32" s="40"/>
      <c r="G32" s="41"/>
      <c r="H32" s="4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51">
      <c r="A33" s="32"/>
      <c r="B33" s="33"/>
      <c r="C33" s="34">
        <v>85213</v>
      </c>
      <c r="D33" s="33"/>
      <c r="E33" s="52" t="s">
        <v>28</v>
      </c>
      <c r="F33" s="36">
        <f>F34</f>
        <v>4558</v>
      </c>
      <c r="G33" s="37">
        <f>G34</f>
        <v>2659</v>
      </c>
      <c r="H33" s="38">
        <v>0.58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63.75">
      <c r="A34" s="32"/>
      <c r="B34" s="33"/>
      <c r="C34" s="32"/>
      <c r="D34" s="33">
        <v>2010</v>
      </c>
      <c r="E34" s="39" t="s">
        <v>29</v>
      </c>
      <c r="F34" s="40">
        <v>4558</v>
      </c>
      <c r="G34" s="41">
        <v>2659</v>
      </c>
      <c r="H34" s="42">
        <f>G34/F34</f>
        <v>0.5833698990785432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32"/>
      <c r="B35" s="33"/>
      <c r="C35" s="32"/>
      <c r="D35" s="33"/>
      <c r="E35" s="39"/>
      <c r="F35" s="40"/>
      <c r="G35" s="41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5.5">
      <c r="A36" s="32"/>
      <c r="B36" s="33"/>
      <c r="C36" s="34">
        <v>85214</v>
      </c>
      <c r="D36" s="33"/>
      <c r="E36" s="52" t="s">
        <v>30</v>
      </c>
      <c r="F36" s="36">
        <f>F37</f>
        <v>89031</v>
      </c>
      <c r="G36" s="37">
        <f>G37</f>
        <v>68651</v>
      </c>
      <c r="H36" s="38">
        <v>0.77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63.75">
      <c r="A37" s="32"/>
      <c r="B37" s="33"/>
      <c r="C37" s="32"/>
      <c r="D37" s="33">
        <v>2010</v>
      </c>
      <c r="E37" s="39" t="s">
        <v>31</v>
      </c>
      <c r="F37" s="40">
        <v>89031</v>
      </c>
      <c r="G37" s="41">
        <v>68651</v>
      </c>
      <c r="H37" s="42">
        <f>G37/F37</f>
        <v>0.7710909683144074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25.5">
      <c r="A38" s="32"/>
      <c r="B38" s="33"/>
      <c r="C38" s="34">
        <v>85216</v>
      </c>
      <c r="D38" s="33"/>
      <c r="E38" s="52" t="s">
        <v>32</v>
      </c>
      <c r="F38" s="64">
        <f>F39</f>
        <v>2826</v>
      </c>
      <c r="G38" s="65">
        <f>G39</f>
        <v>2351</v>
      </c>
      <c r="H38" s="38">
        <f>G38/F38</f>
        <v>0.8319179051663128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63.75">
      <c r="A39" s="32"/>
      <c r="B39" s="33"/>
      <c r="C39" s="32"/>
      <c r="D39" s="33">
        <v>2010</v>
      </c>
      <c r="E39" s="39" t="s">
        <v>33</v>
      </c>
      <c r="F39" s="40">
        <v>2826</v>
      </c>
      <c r="G39" s="41">
        <v>2351</v>
      </c>
      <c r="H39" s="42">
        <v>0.83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2.75">
      <c r="A40" s="32"/>
      <c r="B40" s="33"/>
      <c r="C40" s="32"/>
      <c r="D40" s="33"/>
      <c r="E40" s="39"/>
      <c r="F40" s="40"/>
      <c r="G40" s="41"/>
      <c r="H40" s="4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.75">
      <c r="A41" s="32"/>
      <c r="B41" s="33"/>
      <c r="C41" s="34">
        <v>85219</v>
      </c>
      <c r="D41" s="33"/>
      <c r="E41" s="35" t="s">
        <v>34</v>
      </c>
      <c r="F41" s="36">
        <f>F42</f>
        <v>145756</v>
      </c>
      <c r="G41" s="37">
        <f>G42</f>
        <v>78484</v>
      </c>
      <c r="H41" s="38">
        <v>0.54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63.75">
      <c r="A42" s="32"/>
      <c r="B42" s="33"/>
      <c r="C42" s="32"/>
      <c r="D42" s="33">
        <v>2010</v>
      </c>
      <c r="E42" s="39" t="s">
        <v>35</v>
      </c>
      <c r="F42" s="40">
        <v>145756</v>
      </c>
      <c r="G42" s="41">
        <v>78484</v>
      </c>
      <c r="H42" s="42">
        <f>G42/F42</f>
        <v>0.5384615384615384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>
      <c r="A43" s="43"/>
      <c r="B43" s="44"/>
      <c r="C43" s="43"/>
      <c r="D43" s="44"/>
      <c r="E43" s="45"/>
      <c r="F43" s="54"/>
      <c r="G43" s="55"/>
      <c r="H43" s="4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25.5">
      <c r="A44" s="20">
        <v>4</v>
      </c>
      <c r="B44" s="21">
        <v>900</v>
      </c>
      <c r="C44" s="20"/>
      <c r="D44" s="21"/>
      <c r="E44" s="49" t="s">
        <v>36</v>
      </c>
      <c r="F44" s="23">
        <f>F46</f>
        <v>89870</v>
      </c>
      <c r="G44" s="24">
        <f>G46</f>
        <v>89870</v>
      </c>
      <c r="H44" s="25">
        <f>G44/F44</f>
        <v>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.75">
      <c r="A45" s="26"/>
      <c r="B45" s="27"/>
      <c r="C45" s="26"/>
      <c r="D45" s="27"/>
      <c r="E45" s="66"/>
      <c r="F45" s="29"/>
      <c r="G45" s="30"/>
      <c r="H45" s="31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  <c r="IT45" s="67"/>
      <c r="IU45" s="67"/>
      <c r="IV45" s="67"/>
    </row>
    <row r="46" spans="1:256" ht="12.75">
      <c r="A46" s="32"/>
      <c r="B46" s="33"/>
      <c r="C46" s="34">
        <v>90015</v>
      </c>
      <c r="D46" s="33"/>
      <c r="E46" s="35" t="s">
        <v>37</v>
      </c>
      <c r="F46" s="36">
        <f>F47</f>
        <v>89870</v>
      </c>
      <c r="G46" s="37">
        <f>G47</f>
        <v>89870</v>
      </c>
      <c r="H46" s="38">
        <f>G46/F46</f>
        <v>1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63.75">
      <c r="A47" s="32"/>
      <c r="B47" s="33"/>
      <c r="C47" s="32"/>
      <c r="D47" s="33">
        <v>2010</v>
      </c>
      <c r="E47" s="39" t="s">
        <v>38</v>
      </c>
      <c r="F47" s="40">
        <v>89870</v>
      </c>
      <c r="G47" s="41">
        <v>89870</v>
      </c>
      <c r="H47" s="42">
        <f>G47/F47</f>
        <v>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2.75">
      <c r="A48" s="43"/>
      <c r="B48" s="44"/>
      <c r="C48" s="43"/>
      <c r="D48" s="44"/>
      <c r="E48" s="45"/>
      <c r="F48" s="46"/>
      <c r="G48" s="47"/>
      <c r="H48" s="6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2.75">
      <c r="A49" s="69"/>
      <c r="B49" s="70"/>
      <c r="C49" s="69"/>
      <c r="D49" s="70"/>
      <c r="E49" s="71" t="s">
        <v>39</v>
      </c>
      <c r="F49" s="72">
        <f>F44+F28+F17+F12</f>
        <v>956605</v>
      </c>
      <c r="G49" s="73">
        <f>G44+G28+G17+G12</f>
        <v>499132</v>
      </c>
      <c r="H49" s="74">
        <v>0.52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2.75">
      <c r="A50" s="75"/>
      <c r="B50" s="76"/>
      <c r="C50" s="75"/>
      <c r="D50" s="76"/>
      <c r="E50" s="77"/>
      <c r="F50" s="78"/>
      <c r="G50" s="79"/>
      <c r="H50" s="8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2.75">
      <c r="A51" s="1"/>
      <c r="B51" s="1"/>
      <c r="C51" s="1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2.75">
      <c r="A54" s="167" t="s">
        <v>40</v>
      </c>
      <c r="B54" s="167"/>
      <c r="C54" s="167"/>
      <c r="D54" s="167"/>
      <c r="E54" s="167"/>
      <c r="F54" s="167"/>
      <c r="G54" s="167"/>
      <c r="H54" s="16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2.75">
      <c r="A55" s="4"/>
      <c r="B55" s="4"/>
      <c r="C55" s="4"/>
      <c r="D55" s="4"/>
      <c r="E55" s="4"/>
      <c r="F55" s="4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2.75">
      <c r="A56" s="81" t="s">
        <v>41</v>
      </c>
      <c r="B56" s="82" t="s">
        <v>42</v>
      </c>
      <c r="C56" s="82" t="s">
        <v>43</v>
      </c>
      <c r="D56" s="82" t="s">
        <v>44</v>
      </c>
      <c r="E56" s="82" t="s">
        <v>45</v>
      </c>
      <c r="F56" s="82" t="s">
        <v>46</v>
      </c>
      <c r="G56" s="82" t="s">
        <v>47</v>
      </c>
      <c r="H56" s="83" t="s">
        <v>48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2.75">
      <c r="A57" s="84">
        <v>1</v>
      </c>
      <c r="B57" s="85">
        <v>2</v>
      </c>
      <c r="C57" s="85">
        <v>3</v>
      </c>
      <c r="D57" s="85">
        <v>4</v>
      </c>
      <c r="E57" s="85">
        <v>5</v>
      </c>
      <c r="F57" s="85">
        <v>6</v>
      </c>
      <c r="G57" s="85">
        <v>7</v>
      </c>
      <c r="H57" s="86">
        <v>8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2.75">
      <c r="A58" s="87"/>
      <c r="B58" s="88"/>
      <c r="C58" s="88"/>
      <c r="D58" s="88"/>
      <c r="E58" s="88"/>
      <c r="F58" s="174"/>
      <c r="G58" s="174"/>
      <c r="H58" s="8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2.75">
      <c r="A59" s="90" t="s">
        <v>49</v>
      </c>
      <c r="B59" s="91">
        <v>750</v>
      </c>
      <c r="C59" s="91"/>
      <c r="D59" s="91"/>
      <c r="E59" s="91" t="s">
        <v>50</v>
      </c>
      <c r="F59" s="175" t="e">
        <f>F60</f>
        <v>#N/A</v>
      </c>
      <c r="G59" s="175" t="e">
        <f>G60</f>
        <v>#N/A</v>
      </c>
      <c r="H59" s="93">
        <v>0.51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2.75">
      <c r="A60" s="94"/>
      <c r="B60" s="95"/>
      <c r="C60" s="96">
        <v>75011</v>
      </c>
      <c r="D60" s="95"/>
      <c r="E60" s="96" t="s">
        <v>51</v>
      </c>
      <c r="F60" s="176" t="e">
        <f>#N/A</f>
        <v>#N/A</v>
      </c>
      <c r="G60" s="176" t="e">
        <f>#N/A</f>
        <v>#N/A</v>
      </c>
      <c r="H60" s="97">
        <v>0.51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2.75">
      <c r="A61" s="98"/>
      <c r="B61" s="99"/>
      <c r="C61" s="99"/>
      <c r="D61" s="99">
        <v>4010</v>
      </c>
      <c r="E61" s="99" t="s">
        <v>52</v>
      </c>
      <c r="F61" s="177">
        <v>59117</v>
      </c>
      <c r="G61" s="177">
        <v>29959</v>
      </c>
      <c r="H61" s="101">
        <v>0.51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2.75">
      <c r="A62" s="98"/>
      <c r="B62" s="99"/>
      <c r="C62" s="99"/>
      <c r="D62" s="99">
        <v>4110</v>
      </c>
      <c r="E62" s="99" t="s">
        <v>53</v>
      </c>
      <c r="F62" s="177">
        <v>7981</v>
      </c>
      <c r="G62" s="177">
        <v>4017</v>
      </c>
      <c r="H62" s="101">
        <v>0.5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2.75">
      <c r="A63" s="98"/>
      <c r="B63" s="99"/>
      <c r="C63" s="99"/>
      <c r="D63" s="99">
        <v>4120</v>
      </c>
      <c r="E63" s="99" t="s">
        <v>54</v>
      </c>
      <c r="F63" s="177">
        <v>887</v>
      </c>
      <c r="G63" s="177">
        <v>443</v>
      </c>
      <c r="H63" s="101">
        <v>0.5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38.25" customHeight="1">
      <c r="A64" s="168" t="s">
        <v>55</v>
      </c>
      <c r="B64" s="168"/>
      <c r="C64" s="168"/>
      <c r="D64" s="168"/>
      <c r="E64" s="168"/>
      <c r="F64" s="168"/>
      <c r="G64" s="168"/>
      <c r="H64" s="16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5" customHeight="1">
      <c r="A65" s="102"/>
      <c r="B65" s="1"/>
      <c r="C65" s="1"/>
      <c r="D65" s="1"/>
      <c r="E65" s="1"/>
      <c r="F65" s="1"/>
      <c r="G65" s="1"/>
      <c r="H65" s="10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2.75">
      <c r="A66" s="104" t="s">
        <v>56</v>
      </c>
      <c r="B66" s="105">
        <v>751</v>
      </c>
      <c r="C66" s="105"/>
      <c r="D66" s="105"/>
      <c r="E66" s="105" t="s">
        <v>57</v>
      </c>
      <c r="F66" s="105"/>
      <c r="G66" s="105"/>
      <c r="H66" s="106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2.75">
      <c r="A67" s="107"/>
      <c r="B67" s="108"/>
      <c r="C67" s="108"/>
      <c r="D67" s="108"/>
      <c r="E67" s="108" t="s">
        <v>58</v>
      </c>
      <c r="F67" s="108"/>
      <c r="G67" s="108"/>
      <c r="H67" s="10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2.75">
      <c r="A68" s="110"/>
      <c r="B68" s="111"/>
      <c r="C68" s="111"/>
      <c r="D68" s="111"/>
      <c r="E68" s="111" t="s">
        <v>59</v>
      </c>
      <c r="F68" s="112">
        <f>F80+F70+F86</f>
        <v>15671</v>
      </c>
      <c r="G68" s="112">
        <f>G80+G70+G86</f>
        <v>12223</v>
      </c>
      <c r="H68" s="113">
        <v>0.78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2.75">
      <c r="A69" s="94"/>
      <c r="B69" s="95"/>
      <c r="C69" s="96">
        <v>75101</v>
      </c>
      <c r="D69" s="95"/>
      <c r="E69" s="96" t="s">
        <v>60</v>
      </c>
      <c r="F69" s="95"/>
      <c r="G69" s="95"/>
      <c r="H69" s="11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2.75">
      <c r="A70" s="98"/>
      <c r="B70" s="99"/>
      <c r="C70" s="99"/>
      <c r="D70" s="99"/>
      <c r="E70" s="115" t="s">
        <v>61</v>
      </c>
      <c r="F70" s="116">
        <f>SUM(F71:F72)</f>
        <v>2780</v>
      </c>
      <c r="G70" s="116">
        <f>SUM(G71:G72)</f>
        <v>1394</v>
      </c>
      <c r="H70" s="117">
        <v>0.56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2.75">
      <c r="A71" s="98"/>
      <c r="B71" s="99"/>
      <c r="C71" s="99"/>
      <c r="D71" s="99">
        <v>4210</v>
      </c>
      <c r="E71" s="99" t="s">
        <v>62</v>
      </c>
      <c r="F71" s="100">
        <v>2500</v>
      </c>
      <c r="G71" s="100">
        <v>1394</v>
      </c>
      <c r="H71" s="101">
        <v>0.56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2.75">
      <c r="A72" s="98"/>
      <c r="B72" s="99"/>
      <c r="C72" s="99"/>
      <c r="D72" s="99">
        <v>4300</v>
      </c>
      <c r="E72" s="99" t="s">
        <v>63</v>
      </c>
      <c r="F72" s="100">
        <v>280</v>
      </c>
      <c r="G72" s="99">
        <v>0</v>
      </c>
      <c r="H72" s="118" t="s">
        <v>64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2.75">
      <c r="A73" s="98"/>
      <c r="B73" s="99"/>
      <c r="C73" s="99"/>
      <c r="D73" s="99"/>
      <c r="E73" s="99"/>
      <c r="F73" s="99"/>
      <c r="G73" s="99"/>
      <c r="H73" s="11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2.75">
      <c r="A74" s="169" t="s">
        <v>65</v>
      </c>
      <c r="B74" s="169"/>
      <c r="C74" s="169"/>
      <c r="D74" s="169"/>
      <c r="E74" s="169"/>
      <c r="F74" s="169"/>
      <c r="G74" s="169"/>
      <c r="H74" s="16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2.75">
      <c r="A75" s="171" t="s">
        <v>66</v>
      </c>
      <c r="B75" s="171"/>
      <c r="C75" s="171"/>
      <c r="D75" s="171"/>
      <c r="E75" s="171"/>
      <c r="F75" s="171"/>
      <c r="G75" s="171"/>
      <c r="H75" s="17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2.75">
      <c r="A76" s="98"/>
      <c r="B76" s="99"/>
      <c r="C76" s="115">
        <v>75109</v>
      </c>
      <c r="D76" s="99"/>
      <c r="E76" s="115" t="s">
        <v>67</v>
      </c>
      <c r="F76" s="99"/>
      <c r="G76" s="99"/>
      <c r="H76" s="11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2.75">
      <c r="A77" s="98"/>
      <c r="B77" s="99"/>
      <c r="C77" s="99"/>
      <c r="D77" s="99"/>
      <c r="E77" s="115" t="s">
        <v>68</v>
      </c>
      <c r="F77" s="99"/>
      <c r="G77" s="99"/>
      <c r="H77" s="11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2.75">
      <c r="A78" s="98"/>
      <c r="B78" s="99"/>
      <c r="C78" s="99"/>
      <c r="D78" s="99"/>
      <c r="E78" s="115" t="s">
        <v>69</v>
      </c>
      <c r="F78" s="99"/>
      <c r="G78" s="99"/>
      <c r="H78" s="11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2.75">
      <c r="A79" s="98"/>
      <c r="B79" s="99"/>
      <c r="C79" s="99"/>
      <c r="D79" s="99"/>
      <c r="E79" s="115" t="s">
        <v>70</v>
      </c>
      <c r="F79" s="99"/>
      <c r="G79" s="99"/>
      <c r="H79" s="11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2.75">
      <c r="A80" s="98"/>
      <c r="B80" s="99"/>
      <c r="C80" s="99"/>
      <c r="D80" s="99"/>
      <c r="E80" s="115" t="s">
        <v>71</v>
      </c>
      <c r="F80" s="116">
        <f>SUM(F81:F82)</f>
        <v>1635</v>
      </c>
      <c r="G80" s="116">
        <f>SUM(G81:G82)</f>
        <v>1634</v>
      </c>
      <c r="H80" s="120">
        <v>1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2.75">
      <c r="A81" s="98"/>
      <c r="B81" s="99"/>
      <c r="C81" s="99"/>
      <c r="D81" s="99">
        <v>3030</v>
      </c>
      <c r="E81" s="99" t="s">
        <v>72</v>
      </c>
      <c r="F81" s="100">
        <v>1426</v>
      </c>
      <c r="G81" s="100">
        <v>1425</v>
      </c>
      <c r="H81" s="121">
        <v>1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2.75">
      <c r="A82" s="98"/>
      <c r="B82" s="99"/>
      <c r="C82" s="99"/>
      <c r="D82" s="99">
        <v>4210</v>
      </c>
      <c r="E82" s="99" t="s">
        <v>73</v>
      </c>
      <c r="F82" s="100">
        <v>209</v>
      </c>
      <c r="G82" s="100">
        <v>209</v>
      </c>
      <c r="H82" s="121">
        <v>1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2.75">
      <c r="A83" s="98"/>
      <c r="B83" s="99"/>
      <c r="C83" s="99"/>
      <c r="D83" s="99"/>
      <c r="E83" s="99"/>
      <c r="F83" s="99"/>
      <c r="G83" s="99"/>
      <c r="H83" s="12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2.75">
      <c r="A84" s="169" t="s">
        <v>74</v>
      </c>
      <c r="B84" s="169"/>
      <c r="C84" s="169"/>
      <c r="D84" s="169"/>
      <c r="E84" s="169"/>
      <c r="F84" s="169"/>
      <c r="G84" s="169"/>
      <c r="H84" s="16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2.75">
      <c r="A85" s="172" t="s">
        <v>75</v>
      </c>
      <c r="B85" s="172"/>
      <c r="C85" s="172"/>
      <c r="D85" s="172"/>
      <c r="E85" s="172"/>
      <c r="F85" s="172"/>
      <c r="G85" s="172"/>
      <c r="H85" s="17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2.75">
      <c r="A86" s="98"/>
      <c r="B86" s="99"/>
      <c r="C86" s="115">
        <v>75113</v>
      </c>
      <c r="D86" s="115"/>
      <c r="E86" s="115" t="s">
        <v>76</v>
      </c>
      <c r="F86" s="116">
        <f>SUM(F87:F92)</f>
        <v>11256</v>
      </c>
      <c r="G86" s="116">
        <f>SUM(G87:G92)</f>
        <v>9195</v>
      </c>
      <c r="H86" s="120">
        <v>0.82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2.75">
      <c r="A87" s="98"/>
      <c r="B87" s="99"/>
      <c r="C87" s="99"/>
      <c r="D87" s="99">
        <v>3030</v>
      </c>
      <c r="E87" s="99" t="s">
        <v>77</v>
      </c>
      <c r="F87" s="100">
        <v>5880</v>
      </c>
      <c r="G87" s="100">
        <v>5740</v>
      </c>
      <c r="H87" s="121">
        <v>0.98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2.75">
      <c r="A88" s="98"/>
      <c r="B88" s="99"/>
      <c r="C88" s="99"/>
      <c r="D88" s="99">
        <v>4110</v>
      </c>
      <c r="E88" s="99" t="s">
        <v>78</v>
      </c>
      <c r="F88" s="100">
        <v>466</v>
      </c>
      <c r="G88" s="99">
        <v>0</v>
      </c>
      <c r="H88" s="123" t="s">
        <v>79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12.75">
      <c r="A89" s="98"/>
      <c r="B89" s="99"/>
      <c r="C89" s="99"/>
      <c r="D89" s="99">
        <v>4120</v>
      </c>
      <c r="E89" s="99" t="s">
        <v>80</v>
      </c>
      <c r="F89" s="100">
        <v>67</v>
      </c>
      <c r="G89" s="99">
        <v>0</v>
      </c>
      <c r="H89" s="123" t="s">
        <v>81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2.75">
      <c r="A90" s="98"/>
      <c r="B90" s="99"/>
      <c r="C90" s="99"/>
      <c r="D90" s="99">
        <v>4210</v>
      </c>
      <c r="E90" s="99" t="s">
        <v>82</v>
      </c>
      <c r="F90" s="100">
        <v>999</v>
      </c>
      <c r="G90" s="100">
        <v>820</v>
      </c>
      <c r="H90" s="121">
        <v>0.82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2.75">
      <c r="A91" s="98"/>
      <c r="B91" s="99"/>
      <c r="C91" s="99"/>
      <c r="D91" s="99">
        <v>4300</v>
      </c>
      <c r="E91" s="99" t="s">
        <v>83</v>
      </c>
      <c r="F91" s="100">
        <v>3618</v>
      </c>
      <c r="G91" s="100">
        <v>2462</v>
      </c>
      <c r="H91" s="121">
        <v>0.68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2.75">
      <c r="A92" s="98"/>
      <c r="B92" s="99"/>
      <c r="C92" s="99"/>
      <c r="D92" s="99">
        <v>4410</v>
      </c>
      <c r="E92" s="99" t="s">
        <v>84</v>
      </c>
      <c r="F92" s="100">
        <v>226</v>
      </c>
      <c r="G92" s="100">
        <v>173</v>
      </c>
      <c r="H92" s="121">
        <v>0.77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2.75">
      <c r="A93" s="124"/>
      <c r="B93" s="125"/>
      <c r="C93" s="125" t="s">
        <v>85</v>
      </c>
      <c r="D93" s="125"/>
      <c r="E93" s="125"/>
      <c r="F93" s="126"/>
      <c r="G93" s="126"/>
      <c r="H93" s="12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2.75">
      <c r="A94" s="102"/>
      <c r="B94" s="1"/>
      <c r="C94" s="1"/>
      <c r="D94" s="1"/>
      <c r="E94" s="1" t="s">
        <v>86</v>
      </c>
      <c r="F94" s="128"/>
      <c r="G94" s="128"/>
      <c r="H94" s="12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12.75">
      <c r="A95" s="90">
        <v>3</v>
      </c>
      <c r="B95" s="91">
        <v>852</v>
      </c>
      <c r="C95" s="91"/>
      <c r="D95" s="91"/>
      <c r="E95" s="91" t="s">
        <v>87</v>
      </c>
      <c r="F95" s="92">
        <f>F98+F109+F113+F118+F121</f>
        <v>783079</v>
      </c>
      <c r="G95" s="92">
        <f>G98+G109+G113+G118+G121</f>
        <v>340128</v>
      </c>
      <c r="H95" s="93">
        <v>0.43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2.75">
      <c r="A96" s="130"/>
      <c r="B96" s="131"/>
      <c r="C96" s="132">
        <v>85212</v>
      </c>
      <c r="D96" s="133"/>
      <c r="E96" s="132" t="s">
        <v>88</v>
      </c>
      <c r="F96" s="134"/>
      <c r="G96" s="134"/>
      <c r="H96" s="13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2.75">
      <c r="A97" s="136"/>
      <c r="B97" s="137"/>
      <c r="C97" s="138"/>
      <c r="D97" s="138"/>
      <c r="E97" s="139" t="s">
        <v>89</v>
      </c>
      <c r="F97" s="140"/>
      <c r="G97" s="140"/>
      <c r="H97" s="14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12.75">
      <c r="A98" s="136"/>
      <c r="B98" s="142"/>
      <c r="C98" s="139"/>
      <c r="D98" s="139"/>
      <c r="E98" s="139" t="s">
        <v>90</v>
      </c>
      <c r="F98" s="143">
        <f>SUM(F99:F105)</f>
        <v>540908</v>
      </c>
      <c r="G98" s="143">
        <f>SUM(G99:G105)</f>
        <v>188697</v>
      </c>
      <c r="H98" s="117">
        <v>0.35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12.75">
      <c r="A99" s="136"/>
      <c r="B99" s="142"/>
      <c r="C99" s="142"/>
      <c r="D99" s="142">
        <v>3110</v>
      </c>
      <c r="E99" s="142" t="s">
        <v>91</v>
      </c>
      <c r="F99" s="144">
        <v>486327</v>
      </c>
      <c r="G99" s="144">
        <v>173988</v>
      </c>
      <c r="H99" s="101">
        <v>0.36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2.75">
      <c r="A100" s="136"/>
      <c r="B100" s="142"/>
      <c r="C100" s="142"/>
      <c r="D100" s="142">
        <v>4010</v>
      </c>
      <c r="E100" s="142" t="s">
        <v>92</v>
      </c>
      <c r="F100" s="144">
        <v>8680</v>
      </c>
      <c r="G100" s="144">
        <v>3543</v>
      </c>
      <c r="H100" s="101">
        <v>0.41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2.75">
      <c r="A101" s="136"/>
      <c r="B101" s="142"/>
      <c r="C101" s="142"/>
      <c r="D101" s="142">
        <v>4110</v>
      </c>
      <c r="E101" s="142" t="s">
        <v>93</v>
      </c>
      <c r="F101" s="144">
        <v>34610</v>
      </c>
      <c r="G101" s="144">
        <v>3633</v>
      </c>
      <c r="H101" s="101">
        <v>0.1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2.75">
      <c r="A102" s="136"/>
      <c r="B102" s="142"/>
      <c r="C102" s="142"/>
      <c r="D102" s="142">
        <v>4120</v>
      </c>
      <c r="E102" s="142" t="s">
        <v>94</v>
      </c>
      <c r="F102" s="144">
        <v>228</v>
      </c>
      <c r="G102" s="144">
        <v>87</v>
      </c>
      <c r="H102" s="101">
        <v>0.38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12.75">
      <c r="A103" s="136"/>
      <c r="B103" s="142"/>
      <c r="C103" s="142"/>
      <c r="D103" s="142">
        <v>4210</v>
      </c>
      <c r="E103" s="142" t="s">
        <v>95</v>
      </c>
      <c r="F103" s="144">
        <v>3180</v>
      </c>
      <c r="G103" s="144">
        <v>980</v>
      </c>
      <c r="H103" s="101">
        <v>0.31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12.75">
      <c r="A104" s="136"/>
      <c r="B104" s="142"/>
      <c r="C104" s="142"/>
      <c r="D104" s="142">
        <v>4300</v>
      </c>
      <c r="E104" s="142" t="s">
        <v>96</v>
      </c>
      <c r="F104" s="144">
        <v>1648</v>
      </c>
      <c r="G104" s="144">
        <v>231</v>
      </c>
      <c r="H104" s="101">
        <v>0.14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12.75">
      <c r="A105" s="136"/>
      <c r="B105" s="142"/>
      <c r="C105" s="142"/>
      <c r="D105" s="142">
        <v>6060</v>
      </c>
      <c r="E105" s="142" t="s">
        <v>97</v>
      </c>
      <c r="F105" s="144">
        <v>6235</v>
      </c>
      <c r="G105" s="144">
        <v>6235</v>
      </c>
      <c r="H105" s="101">
        <v>1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12.75">
      <c r="A106" s="136"/>
      <c r="B106" s="142"/>
      <c r="C106" s="142"/>
      <c r="D106" s="142"/>
      <c r="E106" s="142"/>
      <c r="F106" s="144"/>
      <c r="G106" s="144"/>
      <c r="H106" s="10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12.75">
      <c r="A107" s="98"/>
      <c r="B107" s="99"/>
      <c r="C107" s="115">
        <v>85213</v>
      </c>
      <c r="D107" s="115"/>
      <c r="E107" s="115" t="s">
        <v>98</v>
      </c>
      <c r="F107" s="115"/>
      <c r="G107" s="115"/>
      <c r="H107" s="11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12.75">
      <c r="A108" s="98"/>
      <c r="B108" s="99"/>
      <c r="C108" s="115"/>
      <c r="D108" s="115"/>
      <c r="E108" s="115" t="s">
        <v>99</v>
      </c>
      <c r="F108" s="145"/>
      <c r="G108" s="116"/>
      <c r="H108" s="11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24.75" customHeight="1">
      <c r="A109" s="98"/>
      <c r="B109" s="99"/>
      <c r="C109" s="115"/>
      <c r="D109" s="115"/>
      <c r="E109" s="146" t="s">
        <v>100</v>
      </c>
      <c r="F109" s="116">
        <f>SUM(F110)</f>
        <v>4558</v>
      </c>
      <c r="G109" s="116">
        <f>SUM(G110)</f>
        <v>2508</v>
      </c>
      <c r="H109" s="117">
        <v>0.55</v>
      </c>
      <c r="I109" s="128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12.75">
      <c r="A110" s="98"/>
      <c r="B110" s="99"/>
      <c r="C110" s="99"/>
      <c r="D110" s="99">
        <v>4130</v>
      </c>
      <c r="E110" s="99" t="s">
        <v>101</v>
      </c>
      <c r="F110" s="100">
        <v>4558</v>
      </c>
      <c r="G110" s="100">
        <v>2508</v>
      </c>
      <c r="H110" s="101">
        <v>0.55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12.75">
      <c r="A111" s="98"/>
      <c r="B111" s="99"/>
      <c r="C111" s="99"/>
      <c r="D111" s="99"/>
      <c r="E111" s="99"/>
      <c r="F111" s="100"/>
      <c r="G111" s="100"/>
      <c r="H111" s="10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147"/>
    </row>
    <row r="112" spans="1:256" ht="12.75">
      <c r="A112" s="98"/>
      <c r="B112" s="99"/>
      <c r="C112" s="115">
        <v>85214</v>
      </c>
      <c r="D112" s="115"/>
      <c r="E112" s="115" t="s">
        <v>102</v>
      </c>
      <c r="F112" s="100"/>
      <c r="G112" s="100" t="s">
        <v>103</v>
      </c>
      <c r="H112" s="10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12.75">
      <c r="A113" s="98"/>
      <c r="B113" s="99"/>
      <c r="C113" s="115"/>
      <c r="D113" s="115"/>
      <c r="E113" s="115" t="s">
        <v>104</v>
      </c>
      <c r="F113" s="116">
        <f>SUM(F114:F115)</f>
        <v>89031</v>
      </c>
      <c r="G113" s="116">
        <f>SUM(G114:G115)</f>
        <v>68258</v>
      </c>
      <c r="H113" s="117">
        <v>0.63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12.75">
      <c r="A114" s="98"/>
      <c r="B114" s="99"/>
      <c r="C114" s="99"/>
      <c r="D114" s="99">
        <v>3110</v>
      </c>
      <c r="E114" s="99" t="s">
        <v>105</v>
      </c>
      <c r="F114" s="100">
        <v>81826</v>
      </c>
      <c r="G114" s="100">
        <v>61054</v>
      </c>
      <c r="H114" s="101">
        <v>0.75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12.75">
      <c r="A115" s="98"/>
      <c r="B115" s="99"/>
      <c r="C115" s="99"/>
      <c r="D115" s="99">
        <v>4110</v>
      </c>
      <c r="E115" s="99" t="s">
        <v>106</v>
      </c>
      <c r="F115" s="100">
        <v>7205</v>
      </c>
      <c r="G115" s="100">
        <v>7204</v>
      </c>
      <c r="H115" s="101">
        <v>1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12.75">
      <c r="A116" s="98"/>
      <c r="B116" s="99"/>
      <c r="C116" s="99"/>
      <c r="D116" s="99"/>
      <c r="E116" s="99"/>
      <c r="F116" s="100"/>
      <c r="G116" s="100"/>
      <c r="H116" s="10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12.75">
      <c r="A117" s="98"/>
      <c r="B117" s="99"/>
      <c r="C117" s="115">
        <v>85216</v>
      </c>
      <c r="D117" s="99"/>
      <c r="E117" s="115" t="s">
        <v>107</v>
      </c>
      <c r="F117" s="100"/>
      <c r="G117" s="100"/>
      <c r="H117" s="10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12.75">
      <c r="A118" s="98"/>
      <c r="B118" s="99"/>
      <c r="C118" s="99"/>
      <c r="D118" s="99"/>
      <c r="E118" s="115" t="s">
        <v>108</v>
      </c>
      <c r="F118" s="116">
        <f>SUM(F119)</f>
        <v>2826</v>
      </c>
      <c r="G118" s="116">
        <f>SUM(G119)</f>
        <v>2351</v>
      </c>
      <c r="H118" s="117">
        <v>0.83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12.75">
      <c r="A119" s="98"/>
      <c r="B119" s="99"/>
      <c r="C119" s="99"/>
      <c r="D119" s="99">
        <v>3110</v>
      </c>
      <c r="E119" s="99" t="s">
        <v>109</v>
      </c>
      <c r="F119" s="100">
        <v>2826</v>
      </c>
      <c r="G119" s="100">
        <v>2351</v>
      </c>
      <c r="H119" s="101">
        <v>0.83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12.75">
      <c r="A120" s="98"/>
      <c r="B120" s="99"/>
      <c r="C120" s="99"/>
      <c r="D120" s="99"/>
      <c r="E120" s="99"/>
      <c r="F120" s="100"/>
      <c r="G120" s="100"/>
      <c r="H120" s="10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12.75">
      <c r="A121" s="98"/>
      <c r="B121" s="99"/>
      <c r="C121" s="115">
        <v>85219</v>
      </c>
      <c r="D121" s="99"/>
      <c r="E121" s="115" t="s">
        <v>110</v>
      </c>
      <c r="F121" s="116">
        <f>SUM(F122:F129)</f>
        <v>145756</v>
      </c>
      <c r="G121" s="116">
        <f>SUM(G122:G129)</f>
        <v>78314</v>
      </c>
      <c r="H121" s="117">
        <v>0.54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12.75">
      <c r="A122" s="98"/>
      <c r="B122" s="99"/>
      <c r="C122" s="99"/>
      <c r="D122" s="99">
        <v>4010</v>
      </c>
      <c r="E122" s="99" t="s">
        <v>111</v>
      </c>
      <c r="F122" s="100">
        <v>102658</v>
      </c>
      <c r="G122" s="100">
        <v>51262</v>
      </c>
      <c r="H122" s="101">
        <v>0.5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12.75">
      <c r="A123" s="98"/>
      <c r="B123" s="99"/>
      <c r="C123" s="99"/>
      <c r="D123" s="99">
        <v>4040</v>
      </c>
      <c r="E123" s="99" t="s">
        <v>112</v>
      </c>
      <c r="F123" s="100">
        <v>8470</v>
      </c>
      <c r="G123" s="100">
        <v>8470</v>
      </c>
      <c r="H123" s="101">
        <v>1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12.75">
      <c r="A124" s="98"/>
      <c r="B124" s="99"/>
      <c r="C124" s="99"/>
      <c r="D124" s="99">
        <v>4110</v>
      </c>
      <c r="E124" s="99" t="s">
        <v>113</v>
      </c>
      <c r="F124" s="100">
        <v>19802</v>
      </c>
      <c r="G124" s="100">
        <v>10365</v>
      </c>
      <c r="H124" s="101">
        <v>0.52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12.75">
      <c r="A125" s="98"/>
      <c r="B125" s="99"/>
      <c r="C125" s="99"/>
      <c r="D125" s="99">
        <v>4120</v>
      </c>
      <c r="E125" s="99" t="s">
        <v>114</v>
      </c>
      <c r="F125" s="100">
        <v>2713</v>
      </c>
      <c r="G125" s="100">
        <v>1371</v>
      </c>
      <c r="H125" s="101">
        <v>0.14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12.75">
      <c r="A126" s="98"/>
      <c r="B126" s="99"/>
      <c r="C126" s="99"/>
      <c r="D126" s="99">
        <v>4210</v>
      </c>
      <c r="E126" s="99" t="s">
        <v>115</v>
      </c>
      <c r="F126" s="100">
        <v>3105</v>
      </c>
      <c r="G126" s="100">
        <v>1281</v>
      </c>
      <c r="H126" s="101">
        <v>0.41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12.75">
      <c r="A127" s="98"/>
      <c r="B127" s="99"/>
      <c r="C127" s="99"/>
      <c r="D127" s="99">
        <v>4300</v>
      </c>
      <c r="E127" s="99" t="s">
        <v>116</v>
      </c>
      <c r="F127" s="100">
        <v>3538</v>
      </c>
      <c r="G127" s="100">
        <v>1797</v>
      </c>
      <c r="H127" s="101">
        <v>0.51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12.75">
      <c r="A128" s="98"/>
      <c r="B128" s="99"/>
      <c r="C128" s="99"/>
      <c r="D128" s="99">
        <v>4410</v>
      </c>
      <c r="E128" s="99" t="s">
        <v>117</v>
      </c>
      <c r="F128" s="100">
        <v>1840</v>
      </c>
      <c r="G128" s="100">
        <v>1045</v>
      </c>
      <c r="H128" s="101">
        <v>0.57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12.75">
      <c r="A129" s="98"/>
      <c r="B129" s="99"/>
      <c r="C129" s="99"/>
      <c r="D129" s="99">
        <v>4440</v>
      </c>
      <c r="E129" s="99" t="s">
        <v>118</v>
      </c>
      <c r="F129" s="100">
        <v>3630</v>
      </c>
      <c r="G129" s="100">
        <v>2723</v>
      </c>
      <c r="H129" s="101">
        <v>0.75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12.75">
      <c r="A130" s="87"/>
      <c r="B130" s="88"/>
      <c r="C130" s="88"/>
      <c r="D130" s="88"/>
      <c r="E130" s="88"/>
      <c r="F130" s="88"/>
      <c r="G130" s="88"/>
      <c r="H130" s="14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12.75">
      <c r="A131" s="173" t="s">
        <v>119</v>
      </c>
      <c r="B131" s="173"/>
      <c r="C131" s="173"/>
      <c r="D131" s="173"/>
      <c r="E131" s="173"/>
      <c r="F131" s="173"/>
      <c r="G131" s="173"/>
      <c r="H131" s="17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12.75">
      <c r="A132" s="102"/>
      <c r="B132" s="1"/>
      <c r="C132" s="1"/>
      <c r="D132" s="1"/>
      <c r="E132" s="1"/>
      <c r="F132" s="1"/>
      <c r="G132" s="1"/>
      <c r="H132" s="12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25.5">
      <c r="A133" s="90">
        <v>4</v>
      </c>
      <c r="B133" s="91">
        <v>900</v>
      </c>
      <c r="C133" s="91"/>
      <c r="D133" s="91"/>
      <c r="E133" s="149" t="s">
        <v>120</v>
      </c>
      <c r="F133" s="92">
        <f>F135</f>
        <v>89870</v>
      </c>
      <c r="G133" s="92">
        <f>G135</f>
        <v>0</v>
      </c>
      <c r="H133" s="150" t="s">
        <v>121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12.75">
      <c r="A134" s="130"/>
      <c r="B134" s="131"/>
      <c r="C134" s="131"/>
      <c r="D134" s="131"/>
      <c r="E134" s="131"/>
      <c r="F134" s="151"/>
      <c r="G134" s="152"/>
      <c r="H134" s="15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12.75">
      <c r="A135" s="98"/>
      <c r="B135" s="99"/>
      <c r="C135" s="115">
        <v>90015</v>
      </c>
      <c r="D135" s="115"/>
      <c r="E135" s="115" t="s">
        <v>122</v>
      </c>
      <c r="F135" s="116">
        <f>F136</f>
        <v>89870</v>
      </c>
      <c r="G135" s="115">
        <v>0</v>
      </c>
      <c r="H135" s="154" t="s">
        <v>123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12.75">
      <c r="A136" s="98"/>
      <c r="B136" s="99"/>
      <c r="C136" s="99"/>
      <c r="D136" s="99">
        <v>4260</v>
      </c>
      <c r="E136" s="99" t="s">
        <v>124</v>
      </c>
      <c r="F136" s="100">
        <v>89870</v>
      </c>
      <c r="G136" s="99">
        <v>0</v>
      </c>
      <c r="H136" s="118" t="s">
        <v>125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12.75">
      <c r="A137" s="98"/>
      <c r="B137" s="99"/>
      <c r="C137" s="99"/>
      <c r="D137" s="99"/>
      <c r="E137" s="99"/>
      <c r="F137" s="100"/>
      <c r="G137" s="155"/>
      <c r="H137" s="10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25.5" customHeight="1">
      <c r="A138" s="170" t="s">
        <v>126</v>
      </c>
      <c r="B138" s="170"/>
      <c r="C138" s="170"/>
      <c r="D138" s="170"/>
      <c r="E138" s="170"/>
      <c r="F138" s="170"/>
      <c r="G138" s="170"/>
      <c r="H138" s="170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12.75">
      <c r="A139" s="156"/>
      <c r="B139" s="157"/>
      <c r="C139" s="157"/>
      <c r="D139" s="157"/>
      <c r="E139" s="157"/>
      <c r="F139" s="157"/>
      <c r="G139" s="157" t="s">
        <v>127</v>
      </c>
      <c r="H139" s="15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12.75">
      <c r="A140" s="98"/>
      <c r="B140" s="99"/>
      <c r="C140" s="99"/>
      <c r="D140" s="99"/>
      <c r="E140" s="159" t="s">
        <v>128</v>
      </c>
      <c r="F140" s="160" t="e">
        <f>F133+F95+F68+F59</f>
        <v>#N/A</v>
      </c>
      <c r="G140" s="160" t="e">
        <f>G133+G95+G68+G59</f>
        <v>#N/A</v>
      </c>
      <c r="H140" s="161">
        <v>0.4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12.75">
      <c r="A141" s="162"/>
      <c r="B141" s="163"/>
      <c r="C141" s="163"/>
      <c r="D141" s="163"/>
      <c r="E141" s="163"/>
      <c r="F141" s="163"/>
      <c r="G141" s="163"/>
      <c r="H141" s="16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12.7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12.7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12.7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12.75">
      <c r="A145" s="1"/>
      <c r="B145" s="1"/>
      <c r="C145" s="1"/>
      <c r="D145" s="1"/>
      <c r="E145" s="1" t="s">
        <v>129</v>
      </c>
      <c r="F145" s="1"/>
      <c r="G145" s="1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</sheetData>
  <mergeCells count="13">
    <mergeCell ref="A138:H138"/>
    <mergeCell ref="A75:H75"/>
    <mergeCell ref="A84:H84"/>
    <mergeCell ref="A85:H85"/>
    <mergeCell ref="A131:H131"/>
    <mergeCell ref="A7:H7"/>
    <mergeCell ref="A54:H54"/>
    <mergeCell ref="A64:H64"/>
    <mergeCell ref="A74:H74"/>
    <mergeCell ref="F2:H2"/>
    <mergeCell ref="F3:H3"/>
    <mergeCell ref="F4:H4"/>
    <mergeCell ref="A6:H6"/>
  </mergeCells>
  <printOptions/>
  <pageMargins left="1.3777777777777778" right="0.7875" top="0.9840277777777778" bottom="0.9840277777777778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2004-08-23T12:34:23Z</cp:lastPrinted>
  <dcterms:created xsi:type="dcterms:W3CDTF">1997-02-26T13:46:56Z</dcterms:created>
  <dcterms:modified xsi:type="dcterms:W3CDTF">2004-08-25T20:51:49Z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