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<sst xmlns="http://schemas.openxmlformats.org/spreadsheetml/2006/main" count="105" uniqueCount="91">
  <si>
    <t>Lp.</t>
  </si>
  <si>
    <t>I.</t>
  </si>
  <si>
    <t xml:space="preserve">Nazwa </t>
  </si>
  <si>
    <t>Kwota w zł</t>
  </si>
  <si>
    <t>I kw.</t>
  </si>
  <si>
    <t>II kw.</t>
  </si>
  <si>
    <t>III kw.</t>
  </si>
  <si>
    <t>IV kw.</t>
  </si>
  <si>
    <t>Mieszkaniowej w Kuźni Raciborskiej</t>
  </si>
  <si>
    <t>3. Dział 900,  rozdz. 90004</t>
  </si>
  <si>
    <t>5. Dział 900,  rozdz. 90095</t>
  </si>
  <si>
    <t>II.</t>
  </si>
  <si>
    <t xml:space="preserve">Stowarzyszenia - Przeciwdziałanie </t>
  </si>
  <si>
    <t>alkoholizmowi</t>
  </si>
  <si>
    <t>1. Działalność LZS-ów i klubów sportowych</t>
  </si>
  <si>
    <t>III.</t>
  </si>
  <si>
    <t>Instytucji kultury:</t>
  </si>
  <si>
    <t>1. Miejski Ośrodek Kultury, Sportu i</t>
  </si>
  <si>
    <t>Rekreacji w Kuźni Raciborskiej</t>
  </si>
  <si>
    <t>(Dział 921, rozdz. 92109)</t>
  </si>
  <si>
    <t>2. Miejska i Gminna Biblioteka Publiczna</t>
  </si>
  <si>
    <t>(Dział 921, rozdz. 92116)</t>
  </si>
  <si>
    <t>IV.</t>
  </si>
  <si>
    <t>Dla gminy Rybnik</t>
  </si>
  <si>
    <t>(przewozy pasażerskie)</t>
  </si>
  <si>
    <t>(Dział 900, rozdz. 90095)</t>
  </si>
  <si>
    <t>RAZEM  DOTACJE</t>
  </si>
  <si>
    <t>Nazwa</t>
  </si>
  <si>
    <t>1.</t>
  </si>
  <si>
    <t>Miejski Zespół Oświat i Wychowania</t>
  </si>
  <si>
    <t>w Kuźni Racfiborskiej</t>
  </si>
  <si>
    <t>(Dział 801, 854)</t>
  </si>
  <si>
    <t>Miejski Ośrodek Pomocy Społecznej</t>
  </si>
  <si>
    <t>Urząd Miejski w Kuźni Raciborskiej</t>
  </si>
  <si>
    <t>w tym:</t>
  </si>
  <si>
    <t>Dział 010 - Rolnictwo i łowiectwo</t>
  </si>
  <si>
    <t>2.</t>
  </si>
  <si>
    <t>Dział 020 - Leśnictwo</t>
  </si>
  <si>
    <t>3.</t>
  </si>
  <si>
    <t>Dział 600 - Transport i łączność</t>
  </si>
  <si>
    <t>4.</t>
  </si>
  <si>
    <t>Dział 700 - Gospodarka mieszkaniowa</t>
  </si>
  <si>
    <t>5.</t>
  </si>
  <si>
    <t>Dział 710 - Działalność usługowa</t>
  </si>
  <si>
    <t>6.</t>
  </si>
  <si>
    <t>Dział 750 - Administracja publiczna</t>
  </si>
  <si>
    <t>7.</t>
  </si>
  <si>
    <t xml:space="preserve">Dział 751 - Urzędy naczelnych organów </t>
  </si>
  <si>
    <t>władzy państwowej, kontroli i ochrony</t>
  </si>
  <si>
    <t>prawa oraz sądownictwa</t>
  </si>
  <si>
    <t>8.</t>
  </si>
  <si>
    <t>Dział 754 - Bezpieczeństwo publiczne</t>
  </si>
  <si>
    <t>i ochrona przeciwpożarowa</t>
  </si>
  <si>
    <t>9.</t>
  </si>
  <si>
    <t>Dział 757 - Dotacja długu publicznego</t>
  </si>
  <si>
    <t>10.</t>
  </si>
  <si>
    <t>Dział 758 - Różne rozliczenia</t>
  </si>
  <si>
    <t>11.</t>
  </si>
  <si>
    <t>12.</t>
  </si>
  <si>
    <t>13.</t>
  </si>
  <si>
    <t>Dział 900 - Gospodarka komunalna i</t>
  </si>
  <si>
    <t>ochrona środowiska</t>
  </si>
  <si>
    <t>14.</t>
  </si>
  <si>
    <t>Dział 921 - Kultura i ochrona dziedzictwa</t>
  </si>
  <si>
    <t>narodowego</t>
  </si>
  <si>
    <t>15.</t>
  </si>
  <si>
    <t>Dział 926 - Kultura fizyczna i sport</t>
  </si>
  <si>
    <t>RAZEM  WYDATKI</t>
  </si>
  <si>
    <t>Rozdysponowanie nastapi w III i IV kwartale 2003 roku</t>
  </si>
  <si>
    <t>2. ZHP, Związek Emerytów,MZO, TPD, ZW</t>
  </si>
  <si>
    <t>(Dział 851, rozdz. 85154)-Zdrowy styl życia</t>
  </si>
  <si>
    <t>(Dział 851, rozdz. 85154)-Programy profil.</t>
  </si>
  <si>
    <t>Zał. Nr 2 do Zarządzenia Burmistrza</t>
  </si>
  <si>
    <t>1. Dział 700,  rozdz. 70095</t>
  </si>
  <si>
    <t>2. Dział 900,  rozdz. 90003</t>
  </si>
  <si>
    <t xml:space="preserve">Zakład Gospodarki Komunalnej i </t>
  </si>
  <si>
    <t>Stowarzyszenia - kolejka wąskotorowa</t>
  </si>
  <si>
    <t>(Dział 921, rozdz. 92195)</t>
  </si>
  <si>
    <t>1. Dotacja dla stowarzyszeń</t>
  </si>
  <si>
    <t>V.</t>
  </si>
  <si>
    <t>Dział 801</t>
  </si>
  <si>
    <t>Dział 854</t>
  </si>
  <si>
    <t>Dział 756 - Dochody od osób prawnych,</t>
  </si>
  <si>
    <t>od osób fiz. I od innych jednostek nie</t>
  </si>
  <si>
    <t>posiadających osobowości prawnej</t>
  </si>
  <si>
    <t>Dział 852 - dodatki mieszkaniowe</t>
  </si>
  <si>
    <t>16.</t>
  </si>
  <si>
    <t xml:space="preserve">Dział 851 - Ochrona zdrowia </t>
  </si>
  <si>
    <t>Harmonogram - wydatki budżetowe na 2004 rok dla:</t>
  </si>
  <si>
    <t>(Dział 852)</t>
  </si>
  <si>
    <t>Nr B.0152-2-246/03 z dnia 31.12.2003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</si>
</sst>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>
      <selection activeCell="B52" sqref="B52"/>
    </sheetView>
  </sheetViews>
  <sheetFormatPr defaultColWidth="9.00390625" defaultRowHeight="12.75"/>
  <cols>
    <col min="1" max="1" width="5.25390625" style="0" customWidth="1"/>
    <col min="2" max="2" width="36.375" style="0" customWidth="1"/>
    <col min="3" max="3" width="12.625" style="0" customWidth="1"/>
    <col min="4" max="5" width="12.375" style="0" customWidth="1"/>
    <col min="6" max="6" width="12.00390625" style="0" customWidth="1"/>
    <col min="7" max="7" width="11.75390625" style="0" customWidth="1"/>
  </cols>
  <sheetData>
    <row r="1" spans="1:7" ht="12.75">
      <c r="A1" s="37" t="s">
        <v>72</v>
      </c>
      <c r="B1" s="37"/>
      <c r="C1" s="37"/>
      <c r="D1" s="37"/>
      <c r="E1" s="37"/>
      <c r="F1" s="37"/>
      <c r="G1" s="37"/>
    </row>
    <row r="2" spans="1:7" ht="12.75">
      <c r="A2" s="37" t="s">
        <v>90</v>
      </c>
      <c r="B2" s="37"/>
      <c r="C2" s="37"/>
      <c r="D2" s="37"/>
      <c r="E2" s="37"/>
      <c r="F2" s="37"/>
      <c r="G2" s="37"/>
    </row>
    <row r="3" spans="1:7" ht="12.75">
      <c r="A3" s="37"/>
      <c r="B3" s="37"/>
      <c r="C3" s="37"/>
      <c r="D3" s="37"/>
      <c r="E3" s="37"/>
      <c r="F3" s="37"/>
      <c r="G3" s="37"/>
    </row>
    <row r="5" spans="1:7" ht="12.75">
      <c r="A5" s="38" t="s">
        <v>88</v>
      </c>
      <c r="B5" s="38"/>
      <c r="C5" s="38"/>
      <c r="D5" s="38"/>
      <c r="E5" s="38"/>
      <c r="F5" s="38"/>
      <c r="G5" s="38"/>
    </row>
    <row r="6" spans="1:7" ht="12.75">
      <c r="A6" s="33"/>
      <c r="B6" s="33"/>
      <c r="C6" s="33"/>
      <c r="D6" s="33"/>
      <c r="E6" s="33"/>
      <c r="F6" s="33"/>
      <c r="G6" s="33"/>
    </row>
    <row r="7" ht="12.75">
      <c r="A7" t="s">
        <v>1</v>
      </c>
    </row>
    <row r="8" spans="1:7" ht="12.75">
      <c r="A8" s="1" t="s">
        <v>0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</row>
    <row r="9" spans="1:7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</row>
    <row r="10" spans="1:7" ht="12.75">
      <c r="A10" s="8" t="s">
        <v>1</v>
      </c>
      <c r="B10" s="8" t="s">
        <v>75</v>
      </c>
      <c r="C10" s="9"/>
      <c r="D10" s="8"/>
      <c r="E10" s="8"/>
      <c r="F10" s="8"/>
      <c r="G10" s="8"/>
    </row>
    <row r="11" spans="1:7" ht="12.75">
      <c r="A11" s="7"/>
      <c r="B11" s="7" t="s">
        <v>8</v>
      </c>
      <c r="C11" s="3">
        <f>SUM(C13:C16)</f>
        <v>349000</v>
      </c>
      <c r="D11" s="3">
        <f>SUM(D13:D16)</f>
        <v>87250</v>
      </c>
      <c r="E11" s="3">
        <f>SUM(E13:E16)</f>
        <v>87250</v>
      </c>
      <c r="F11" s="3">
        <f>SUM(F13:F16)</f>
        <v>87250</v>
      </c>
      <c r="G11" s="3">
        <f>SUM(G13:G16)</f>
        <v>87250</v>
      </c>
    </row>
    <row r="12" spans="1:7" ht="12.75">
      <c r="A12" s="7"/>
      <c r="B12" s="7"/>
      <c r="C12" s="3"/>
      <c r="D12" s="3"/>
      <c r="E12" s="3"/>
      <c r="F12" s="3"/>
      <c r="G12" s="3"/>
    </row>
    <row r="13" spans="1:7" ht="12.75">
      <c r="A13" s="4"/>
      <c r="B13" s="4" t="s">
        <v>73</v>
      </c>
      <c r="C13" s="6">
        <v>110000</v>
      </c>
      <c r="D13" s="6">
        <v>27500</v>
      </c>
      <c r="E13" s="6">
        <v>27500</v>
      </c>
      <c r="F13" s="6">
        <v>27500</v>
      </c>
      <c r="G13" s="6">
        <v>27500</v>
      </c>
    </row>
    <row r="14" spans="1:7" ht="12.75">
      <c r="A14" s="4"/>
      <c r="B14" s="4" t="s">
        <v>74</v>
      </c>
      <c r="C14" s="6">
        <v>120000</v>
      </c>
      <c r="D14" s="6">
        <v>30000</v>
      </c>
      <c r="E14" s="6">
        <v>30000</v>
      </c>
      <c r="F14" s="6">
        <v>30000</v>
      </c>
      <c r="G14" s="6">
        <v>30000</v>
      </c>
    </row>
    <row r="15" spans="1:7" ht="12.75">
      <c r="A15" s="4"/>
      <c r="B15" s="4" t="s">
        <v>9</v>
      </c>
      <c r="C15" s="6">
        <v>80000</v>
      </c>
      <c r="D15" s="6">
        <v>20000</v>
      </c>
      <c r="E15" s="6">
        <v>20000</v>
      </c>
      <c r="F15" s="6">
        <v>20000</v>
      </c>
      <c r="G15" s="6">
        <v>20000</v>
      </c>
    </row>
    <row r="16" spans="1:7" ht="12.75">
      <c r="A16" s="4"/>
      <c r="B16" s="4" t="s">
        <v>10</v>
      </c>
      <c r="C16" s="6">
        <v>39000</v>
      </c>
      <c r="D16" s="6">
        <v>9750</v>
      </c>
      <c r="E16" s="6">
        <v>9750</v>
      </c>
      <c r="F16" s="6">
        <v>9750</v>
      </c>
      <c r="G16" s="6">
        <v>9750</v>
      </c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7" t="s">
        <v>11</v>
      </c>
      <c r="B18" s="7" t="s">
        <v>12</v>
      </c>
      <c r="C18" s="3"/>
      <c r="D18" s="7"/>
      <c r="E18" s="7"/>
      <c r="F18" s="7"/>
      <c r="G18" s="7"/>
    </row>
    <row r="19" spans="1:7" ht="12.75">
      <c r="A19" s="7"/>
      <c r="B19" s="7" t="s">
        <v>13</v>
      </c>
      <c r="C19" s="3">
        <f>SUM(C22:C24)</f>
        <v>113000</v>
      </c>
      <c r="D19" s="3">
        <f>SUM(D22:D23)</f>
        <v>31760</v>
      </c>
      <c r="E19" s="3">
        <f>SUM(E22:E23)</f>
        <v>31640</v>
      </c>
      <c r="F19" s="3">
        <f>SUM(F22:F24)</f>
        <v>24800</v>
      </c>
      <c r="G19" s="3">
        <f>SUM(G22:G24)</f>
        <v>24800</v>
      </c>
    </row>
    <row r="20" spans="1:7" ht="12.75">
      <c r="A20" s="4"/>
      <c r="B20" s="4"/>
      <c r="C20" s="6"/>
      <c r="D20" s="4"/>
      <c r="E20" s="4"/>
      <c r="F20" s="4"/>
      <c r="G20" s="4"/>
    </row>
    <row r="21" spans="1:7" ht="12.75">
      <c r="A21" s="4"/>
      <c r="B21" s="4" t="s">
        <v>14</v>
      </c>
      <c r="C21" s="4"/>
      <c r="D21" s="4"/>
      <c r="E21" s="4"/>
      <c r="F21" s="4"/>
      <c r="G21" s="4"/>
    </row>
    <row r="22" spans="1:7" ht="12.75">
      <c r="A22" s="4"/>
      <c r="B22" s="4" t="s">
        <v>70</v>
      </c>
      <c r="C22" s="6">
        <f>SUM(D22:G22)</f>
        <v>90000</v>
      </c>
      <c r="D22" s="6">
        <v>31760</v>
      </c>
      <c r="E22" s="6">
        <v>31640</v>
      </c>
      <c r="F22" s="6">
        <v>13300</v>
      </c>
      <c r="G22" s="6">
        <v>13300</v>
      </c>
    </row>
    <row r="23" spans="1:7" ht="12.75">
      <c r="A23" s="4"/>
      <c r="B23" s="4" t="s">
        <v>69</v>
      </c>
      <c r="C23" s="4"/>
      <c r="D23" s="4"/>
      <c r="E23" s="6"/>
      <c r="F23" s="6"/>
      <c r="G23" s="6"/>
    </row>
    <row r="24" spans="1:7" ht="12.75">
      <c r="A24" s="4"/>
      <c r="B24" s="4" t="s">
        <v>71</v>
      </c>
      <c r="C24" s="4">
        <f>SUM(D24:G24)</f>
        <v>23000</v>
      </c>
      <c r="D24" s="4">
        <v>0</v>
      </c>
      <c r="E24" s="6">
        <v>0</v>
      </c>
      <c r="F24" s="6">
        <v>11500</v>
      </c>
      <c r="G24" s="6">
        <v>11500</v>
      </c>
    </row>
    <row r="25" spans="1:7" ht="12.75">
      <c r="A25" s="4"/>
      <c r="B25" s="4"/>
      <c r="C25" s="4"/>
      <c r="D25" s="4"/>
      <c r="E25" s="6"/>
      <c r="F25" s="6"/>
      <c r="G25" s="6"/>
    </row>
    <row r="26" spans="1:7" ht="12.75">
      <c r="A26" s="7" t="s">
        <v>15</v>
      </c>
      <c r="B26" s="7" t="s">
        <v>76</v>
      </c>
      <c r="C26" s="3">
        <f>SUM(C29)</f>
        <v>12500</v>
      </c>
      <c r="D26" s="3">
        <v>6250</v>
      </c>
      <c r="E26" s="3">
        <v>6250</v>
      </c>
      <c r="F26" s="3">
        <v>0</v>
      </c>
      <c r="G26" s="3">
        <v>0</v>
      </c>
    </row>
    <row r="27" spans="1:7" ht="12.75">
      <c r="A27" s="4"/>
      <c r="B27" s="4" t="s">
        <v>77</v>
      </c>
      <c r="C27" s="6"/>
      <c r="D27" s="4"/>
      <c r="E27" s="6"/>
      <c r="F27" s="6"/>
      <c r="G27" s="6"/>
    </row>
    <row r="28" spans="1:7" ht="12.75">
      <c r="A28" s="4"/>
      <c r="B28" s="4"/>
      <c r="C28" s="4"/>
      <c r="D28" s="4"/>
      <c r="E28" s="6"/>
      <c r="F28" s="6"/>
      <c r="G28" s="6"/>
    </row>
    <row r="29" spans="1:7" ht="12.75">
      <c r="A29" s="4"/>
      <c r="B29" s="4" t="s">
        <v>78</v>
      </c>
      <c r="C29" s="6">
        <f>SUM(D29:G29)</f>
        <v>12500</v>
      </c>
      <c r="D29" s="6">
        <v>6250</v>
      </c>
      <c r="E29" s="6">
        <v>6250</v>
      </c>
      <c r="F29" s="6">
        <v>0</v>
      </c>
      <c r="G29" s="6">
        <v>0</v>
      </c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7" t="s">
        <v>22</v>
      </c>
      <c r="B31" s="7" t="s">
        <v>16</v>
      </c>
      <c r="C31" s="3">
        <f>SUM(C35:C38)</f>
        <v>815580</v>
      </c>
      <c r="D31" s="3">
        <f>SUM(D35:D38)</f>
        <v>300332</v>
      </c>
      <c r="E31" s="3">
        <f>SUM(E35:E38)</f>
        <v>160704</v>
      </c>
      <c r="F31" s="3">
        <f>SUM(F35:F38)</f>
        <v>164712</v>
      </c>
      <c r="G31" s="3">
        <f>SUM(G35:G38)</f>
        <v>189832</v>
      </c>
    </row>
    <row r="32" spans="1:7" ht="12.75">
      <c r="A32" s="4"/>
      <c r="B32" s="4"/>
      <c r="C32" s="6"/>
      <c r="D32" s="4"/>
      <c r="E32" s="4"/>
      <c r="F32" s="4"/>
      <c r="G32" s="4"/>
    </row>
    <row r="33" spans="1:7" ht="12.75">
      <c r="A33" s="4"/>
      <c r="B33" s="4" t="s">
        <v>17</v>
      </c>
      <c r="C33" s="6"/>
      <c r="D33" s="4"/>
      <c r="E33" s="4"/>
      <c r="F33" s="4"/>
      <c r="G33" s="4"/>
    </row>
    <row r="34" spans="1:7" ht="12.75">
      <c r="A34" s="4"/>
      <c r="B34" s="4" t="s">
        <v>18</v>
      </c>
      <c r="C34" s="4"/>
      <c r="D34" s="4"/>
      <c r="E34" s="4"/>
      <c r="F34" s="4"/>
      <c r="G34" s="4"/>
    </row>
    <row r="35" spans="1:7" ht="12.75">
      <c r="A35" s="4"/>
      <c r="B35" s="4" t="s">
        <v>19</v>
      </c>
      <c r="C35" s="6">
        <f>SUM(D35:G35)</f>
        <v>630580</v>
      </c>
      <c r="D35" s="6">
        <v>251500</v>
      </c>
      <c r="E35" s="6">
        <v>116500</v>
      </c>
      <c r="F35" s="6">
        <v>117080</v>
      </c>
      <c r="G35" s="6">
        <v>145500</v>
      </c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 t="s">
        <v>20</v>
      </c>
      <c r="C37" s="4"/>
      <c r="D37" s="4"/>
      <c r="E37" s="4"/>
      <c r="F37" s="4"/>
      <c r="G37" s="4"/>
    </row>
    <row r="38" spans="1:7" ht="12.75">
      <c r="A38" s="4"/>
      <c r="B38" s="4" t="s">
        <v>21</v>
      </c>
      <c r="C38" s="6">
        <f>SUM(D38:G38)</f>
        <v>185000</v>
      </c>
      <c r="D38" s="6">
        <v>48832</v>
      </c>
      <c r="E38" s="6">
        <v>44204</v>
      </c>
      <c r="F38" s="6">
        <v>47632</v>
      </c>
      <c r="G38" s="6">
        <v>44332</v>
      </c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7" t="s">
        <v>79</v>
      </c>
      <c r="B40" s="7" t="s">
        <v>23</v>
      </c>
      <c r="C40" s="3">
        <f>SUM(D40:G40)</f>
        <v>72000</v>
      </c>
      <c r="D40" s="3">
        <f>SUM(D42)</f>
        <v>18000</v>
      </c>
      <c r="E40" s="3">
        <f>SUM(E42)</f>
        <v>18000</v>
      </c>
      <c r="F40" s="3">
        <f>SUM(F42)</f>
        <v>18000</v>
      </c>
      <c r="G40" s="3">
        <f>SUM(G42)</f>
        <v>18000</v>
      </c>
    </row>
    <row r="41" spans="1:7" ht="12.75">
      <c r="A41" s="4"/>
      <c r="B41" s="4" t="s">
        <v>24</v>
      </c>
      <c r="C41" s="4"/>
      <c r="D41" s="4"/>
      <c r="E41" s="4"/>
      <c r="F41" s="4"/>
      <c r="G41" s="4"/>
    </row>
    <row r="42" spans="1:7" ht="12.75">
      <c r="A42" s="4"/>
      <c r="B42" s="4" t="s">
        <v>25</v>
      </c>
      <c r="C42" s="6">
        <f>SUM(D42:G42)</f>
        <v>72000</v>
      </c>
      <c r="D42" s="6">
        <v>18000</v>
      </c>
      <c r="E42" s="6">
        <v>18000</v>
      </c>
      <c r="F42" s="6">
        <v>18000</v>
      </c>
      <c r="G42" s="6">
        <v>18000</v>
      </c>
    </row>
    <row r="43" spans="1:7" ht="12.75">
      <c r="A43" s="4"/>
      <c r="B43" s="4"/>
      <c r="C43" s="6"/>
      <c r="D43" s="6"/>
      <c r="E43" s="6"/>
      <c r="F43" s="6"/>
      <c r="G43" s="6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4"/>
      <c r="B45" s="7" t="s">
        <v>26</v>
      </c>
      <c r="C45" s="3">
        <f>SUM(C11,C19,C26,C31,C40)</f>
        <v>1362080</v>
      </c>
      <c r="D45" s="3">
        <f>SUM(D11,D19,D26,D31,D40)</f>
        <v>443592</v>
      </c>
      <c r="E45" s="3">
        <f>SUM(E11,E19,E26,E31,E40)</f>
        <v>303844</v>
      </c>
      <c r="F45" s="3">
        <f>SUM(F11,F19,F26,F31,F40)</f>
        <v>294762</v>
      </c>
      <c r="G45" s="3">
        <f>SUM(G11,G19,G26,G31,G40)</f>
        <v>319882</v>
      </c>
    </row>
    <row r="46" spans="1:7" ht="12.75">
      <c r="A46" s="5"/>
      <c r="B46" s="5"/>
      <c r="C46" s="34"/>
      <c r="D46" s="5"/>
      <c r="E46" s="5"/>
      <c r="F46" s="5"/>
      <c r="G46" s="5"/>
    </row>
    <row r="51" ht="12.75">
      <c r="A51" t="s">
        <v>11</v>
      </c>
    </row>
    <row r="52" spans="1:7" ht="12.75">
      <c r="A52" s="1" t="s">
        <v>0</v>
      </c>
      <c r="B52" s="1" t="s">
        <v>27</v>
      </c>
      <c r="C52" s="1" t="s">
        <v>3</v>
      </c>
      <c r="D52" s="1" t="s">
        <v>4</v>
      </c>
      <c r="E52" s="1" t="s">
        <v>5</v>
      </c>
      <c r="F52" s="1" t="s">
        <v>6</v>
      </c>
      <c r="G52" s="1" t="s">
        <v>7</v>
      </c>
    </row>
    <row r="53" spans="1:7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</row>
    <row r="54" spans="1:7" ht="12.75">
      <c r="A54" s="8" t="s">
        <v>1</v>
      </c>
      <c r="B54" s="8" t="s">
        <v>29</v>
      </c>
      <c r="C54" s="16"/>
      <c r="D54" s="17"/>
      <c r="E54" s="17"/>
      <c r="F54" s="17"/>
      <c r="G54" s="18"/>
    </row>
    <row r="55" spans="1:7" ht="12.75">
      <c r="A55" s="7"/>
      <c r="B55" s="7" t="s">
        <v>30</v>
      </c>
      <c r="C55" s="19"/>
      <c r="D55" s="20"/>
      <c r="E55" s="20"/>
      <c r="F55" s="20"/>
      <c r="G55" s="21"/>
    </row>
    <row r="56" spans="1:7" ht="12.75">
      <c r="A56" s="7"/>
      <c r="B56" s="7" t="s">
        <v>31</v>
      </c>
      <c r="C56" s="22">
        <f>SUM(C59:C60)</f>
        <v>8844183</v>
      </c>
      <c r="D56" s="23">
        <f>SUM(D59:D60)</f>
        <v>2031700</v>
      </c>
      <c r="E56" s="23">
        <f>SUM(E59:E60)</f>
        <v>2025700</v>
      </c>
      <c r="F56" s="23">
        <f>SUM(F59:F60)</f>
        <v>3306437</v>
      </c>
      <c r="G56" s="24">
        <f>SUM(G59:G60)</f>
        <v>1480346</v>
      </c>
    </row>
    <row r="57" spans="1:7" ht="12.75">
      <c r="A57" s="4"/>
      <c r="B57" s="4" t="s">
        <v>34</v>
      </c>
      <c r="C57" s="28"/>
      <c r="D57" s="26"/>
      <c r="E57" s="26"/>
      <c r="F57" s="26"/>
      <c r="G57" s="27"/>
    </row>
    <row r="58" spans="1:7" ht="12.75">
      <c r="A58" s="4"/>
      <c r="B58" s="4"/>
      <c r="C58" s="25"/>
      <c r="D58" s="26"/>
      <c r="E58" s="26"/>
      <c r="F58" s="26"/>
      <c r="G58" s="27"/>
    </row>
    <row r="59" spans="1:7" ht="12.75">
      <c r="A59" s="4" t="s">
        <v>28</v>
      </c>
      <c r="B59" s="4" t="s">
        <v>80</v>
      </c>
      <c r="C59" s="28">
        <f>SUM(D59:G59)</f>
        <v>8432183</v>
      </c>
      <c r="D59" s="29">
        <v>1914000</v>
      </c>
      <c r="E59" s="29">
        <v>1908000</v>
      </c>
      <c r="F59" s="29">
        <v>3218137</v>
      </c>
      <c r="G59" s="30">
        <v>1392046</v>
      </c>
    </row>
    <row r="60" spans="1:7" ht="12.75">
      <c r="A60" s="4" t="s">
        <v>36</v>
      </c>
      <c r="B60" s="4" t="s">
        <v>81</v>
      </c>
      <c r="C60" s="28">
        <f>SUM(D60:G60)</f>
        <v>412000</v>
      </c>
      <c r="D60" s="29">
        <v>117700</v>
      </c>
      <c r="E60" s="29">
        <v>117700</v>
      </c>
      <c r="F60" s="29">
        <v>88300</v>
      </c>
      <c r="G60" s="30">
        <v>88300</v>
      </c>
    </row>
    <row r="61" spans="1:7" ht="12.75">
      <c r="A61" s="4"/>
      <c r="B61" s="4"/>
      <c r="C61" s="25"/>
      <c r="D61" s="26"/>
      <c r="E61" s="26"/>
      <c r="F61" s="26"/>
      <c r="G61" s="27"/>
    </row>
    <row r="62" spans="1:7" ht="12.75">
      <c r="A62" s="7" t="s">
        <v>11</v>
      </c>
      <c r="B62" s="7" t="s">
        <v>32</v>
      </c>
      <c r="C62" s="19"/>
      <c r="D62" s="20"/>
      <c r="E62" s="20"/>
      <c r="F62" s="20"/>
      <c r="G62" s="21"/>
    </row>
    <row r="63" spans="1:7" ht="12.75">
      <c r="A63" s="7"/>
      <c r="B63" s="7" t="s">
        <v>89</v>
      </c>
      <c r="C63" s="22">
        <f>SUM(D63:G63)</f>
        <v>646082</v>
      </c>
      <c r="D63" s="23">
        <v>172523</v>
      </c>
      <c r="E63" s="23">
        <v>156958</v>
      </c>
      <c r="F63" s="23">
        <v>156970</v>
      </c>
      <c r="G63" s="24">
        <v>159631</v>
      </c>
    </row>
    <row r="64" spans="1:7" ht="12.75">
      <c r="A64" s="4"/>
      <c r="B64" s="4"/>
      <c r="C64" s="28"/>
      <c r="D64" s="26"/>
      <c r="E64" s="26"/>
      <c r="F64" s="26"/>
      <c r="G64" s="27"/>
    </row>
    <row r="65" spans="1:7" ht="12.75">
      <c r="A65" s="7" t="s">
        <v>15</v>
      </c>
      <c r="B65" s="7" t="s">
        <v>33</v>
      </c>
      <c r="C65" s="22">
        <f>SUM(C68:C91)</f>
        <v>6447946</v>
      </c>
      <c r="D65" s="23">
        <f>SUM(D68,D69,D70,D71,D72,D73,D76,D78,D81,D82,D84,D85,D88,D90,D91)</f>
        <v>1670439</v>
      </c>
      <c r="E65" s="23">
        <f>SUM(E68,E69,E70,E71,E72,E74,E73,E76,E78,E81,E82,E84,E85,E88,E90,E91)</f>
        <v>1592759</v>
      </c>
      <c r="F65" s="23">
        <f>SUM(F68,F69,F70,F71,F72,F73,F76,F78,F81,F82,F84,F85,F88,F90,F91)</f>
        <v>1791440</v>
      </c>
      <c r="G65" s="24">
        <f>SUM(G68,G69,G70,G71,G72,G73,G76,G78,G81,G82,G84,G85,G88,G90,G91)</f>
        <v>1244165</v>
      </c>
    </row>
    <row r="66" spans="1:7" ht="12.75">
      <c r="A66" s="4"/>
      <c r="B66" s="4" t="s">
        <v>34</v>
      </c>
      <c r="C66" s="28"/>
      <c r="D66" s="29"/>
      <c r="E66" s="29"/>
      <c r="F66" s="29"/>
      <c r="G66" s="30"/>
    </row>
    <row r="67" spans="1:7" ht="12.75">
      <c r="A67" s="4"/>
      <c r="B67" s="4"/>
      <c r="C67" s="28"/>
      <c r="D67" s="26"/>
      <c r="E67" s="26"/>
      <c r="F67" s="26"/>
      <c r="G67" s="27"/>
    </row>
    <row r="68" spans="1:7" ht="12.75">
      <c r="A68" s="4" t="s">
        <v>28</v>
      </c>
      <c r="B68" s="4" t="s">
        <v>35</v>
      </c>
      <c r="C68" s="28">
        <f aca="true" t="shared" si="0" ref="C68:C73">SUM(D68:G68)</f>
        <v>329000</v>
      </c>
      <c r="D68" s="29">
        <v>6750</v>
      </c>
      <c r="E68" s="29">
        <v>6750</v>
      </c>
      <c r="F68" s="29">
        <v>308750</v>
      </c>
      <c r="G68" s="30">
        <v>6750</v>
      </c>
    </row>
    <row r="69" spans="1:7" ht="12.75">
      <c r="A69" s="4" t="s">
        <v>36</v>
      </c>
      <c r="B69" s="4" t="s">
        <v>37</v>
      </c>
      <c r="C69" s="28">
        <f t="shared" si="0"/>
        <v>9500</v>
      </c>
      <c r="D69" s="26">
        <v>0</v>
      </c>
      <c r="E69" s="29">
        <v>4500</v>
      </c>
      <c r="F69" s="29">
        <v>5000</v>
      </c>
      <c r="G69" s="27">
        <v>0</v>
      </c>
    </row>
    <row r="70" spans="1:7" ht="12.75">
      <c r="A70" s="4" t="s">
        <v>38</v>
      </c>
      <c r="B70" s="4" t="s">
        <v>39</v>
      </c>
      <c r="C70" s="28">
        <f t="shared" si="0"/>
        <v>111500</v>
      </c>
      <c r="D70" s="29">
        <v>27125</v>
      </c>
      <c r="E70" s="29">
        <v>15000</v>
      </c>
      <c r="F70" s="29">
        <v>34750</v>
      </c>
      <c r="G70" s="30">
        <v>34625</v>
      </c>
    </row>
    <row r="71" spans="1:7" ht="12.75">
      <c r="A71" s="4" t="s">
        <v>40</v>
      </c>
      <c r="B71" s="4" t="s">
        <v>41</v>
      </c>
      <c r="C71" s="28">
        <f t="shared" si="0"/>
        <v>231500</v>
      </c>
      <c r="D71" s="29">
        <v>74750</v>
      </c>
      <c r="E71" s="29">
        <v>52250</v>
      </c>
      <c r="F71" s="29">
        <v>52250</v>
      </c>
      <c r="G71" s="30">
        <v>52250</v>
      </c>
    </row>
    <row r="72" spans="1:7" ht="12.75">
      <c r="A72" s="4" t="s">
        <v>42</v>
      </c>
      <c r="B72" s="4" t="s">
        <v>43</v>
      </c>
      <c r="C72" s="28">
        <f t="shared" si="0"/>
        <v>140000</v>
      </c>
      <c r="D72" s="29">
        <v>31440</v>
      </c>
      <c r="E72" s="29">
        <v>35830</v>
      </c>
      <c r="F72" s="29">
        <v>36000</v>
      </c>
      <c r="G72" s="30">
        <v>36730</v>
      </c>
    </row>
    <row r="73" spans="1:7" ht="12.75">
      <c r="A73" s="4" t="s">
        <v>44</v>
      </c>
      <c r="B73" s="4" t="s">
        <v>45</v>
      </c>
      <c r="C73" s="28">
        <f t="shared" si="0"/>
        <v>2248037</v>
      </c>
      <c r="D73" s="29">
        <v>692000</v>
      </c>
      <c r="E73" s="29">
        <v>518680</v>
      </c>
      <c r="F73" s="29">
        <v>518680</v>
      </c>
      <c r="G73" s="30">
        <v>518677</v>
      </c>
    </row>
    <row r="74" spans="1:7" ht="12.75">
      <c r="A74" s="4" t="s">
        <v>46</v>
      </c>
      <c r="B74" s="4" t="s">
        <v>47</v>
      </c>
      <c r="C74" s="28"/>
      <c r="D74" s="26"/>
      <c r="E74" s="26"/>
      <c r="F74" s="26"/>
      <c r="G74" s="27"/>
    </row>
    <row r="75" spans="1:7" ht="12.75">
      <c r="A75" s="4"/>
      <c r="B75" s="4" t="s">
        <v>48</v>
      </c>
      <c r="C75" s="25"/>
      <c r="D75" s="26"/>
      <c r="E75" s="26"/>
      <c r="F75" s="26"/>
      <c r="G75" s="27"/>
    </row>
    <row r="76" spans="1:7" ht="12.75">
      <c r="A76" s="4"/>
      <c r="B76" s="4" t="s">
        <v>49</v>
      </c>
      <c r="C76" s="28">
        <f>SUM(D76:G76)</f>
        <v>2780</v>
      </c>
      <c r="D76" s="26">
        <v>695</v>
      </c>
      <c r="E76" s="26">
        <v>695</v>
      </c>
      <c r="F76" s="26">
        <v>695</v>
      </c>
      <c r="G76" s="27">
        <v>695</v>
      </c>
    </row>
    <row r="77" spans="1:7" ht="12.75">
      <c r="A77" s="4" t="s">
        <v>50</v>
      </c>
      <c r="B77" s="4" t="s">
        <v>51</v>
      </c>
      <c r="C77" s="25"/>
      <c r="D77" s="26"/>
      <c r="E77" s="26"/>
      <c r="F77" s="26"/>
      <c r="G77" s="27"/>
    </row>
    <row r="78" spans="1:7" ht="12.75">
      <c r="A78" s="4"/>
      <c r="B78" s="4" t="s">
        <v>52</v>
      </c>
      <c r="C78" s="28">
        <f>SUM(D78:G78)</f>
        <v>327508</v>
      </c>
      <c r="D78" s="29">
        <v>154159</v>
      </c>
      <c r="E78" s="29">
        <v>42783</v>
      </c>
      <c r="F78" s="29">
        <v>87783</v>
      </c>
      <c r="G78" s="30">
        <v>42783</v>
      </c>
    </row>
    <row r="79" spans="1:7" ht="12.75">
      <c r="A79" s="4" t="s">
        <v>53</v>
      </c>
      <c r="B79" s="4" t="s">
        <v>82</v>
      </c>
      <c r="C79" s="28"/>
      <c r="D79" s="29"/>
      <c r="E79" s="29"/>
      <c r="F79" s="29"/>
      <c r="G79" s="30"/>
    </row>
    <row r="80" spans="1:7" ht="12.75">
      <c r="A80" s="4"/>
      <c r="B80" s="4" t="s">
        <v>83</v>
      </c>
      <c r="C80" s="28"/>
      <c r="D80" s="29"/>
      <c r="E80" s="29"/>
      <c r="F80" s="29"/>
      <c r="G80" s="30"/>
    </row>
    <row r="81" spans="1:7" ht="12.75">
      <c r="A81" s="4"/>
      <c r="B81" s="4" t="s">
        <v>84</v>
      </c>
      <c r="C81" s="28">
        <f>SUM(D81:G81)</f>
        <v>22500</v>
      </c>
      <c r="D81" s="29">
        <v>9675</v>
      </c>
      <c r="E81" s="29">
        <v>4275</v>
      </c>
      <c r="F81" s="29">
        <v>4275</v>
      </c>
      <c r="G81" s="30">
        <v>4275</v>
      </c>
    </row>
    <row r="82" spans="1:7" ht="12.75">
      <c r="A82" s="4" t="s">
        <v>55</v>
      </c>
      <c r="B82" s="4" t="s">
        <v>54</v>
      </c>
      <c r="C82" s="28">
        <f>SUM(D82:G82)</f>
        <v>30000</v>
      </c>
      <c r="D82" s="29">
        <v>7500</v>
      </c>
      <c r="E82" s="29">
        <v>7500</v>
      </c>
      <c r="F82" s="29">
        <v>7500</v>
      </c>
      <c r="G82" s="30">
        <v>7500</v>
      </c>
    </row>
    <row r="83" spans="1:7" ht="12.75">
      <c r="A83" s="4" t="s">
        <v>57</v>
      </c>
      <c r="B83" s="4" t="s">
        <v>56</v>
      </c>
      <c r="C83" s="28">
        <v>149143</v>
      </c>
      <c r="D83" s="35" t="s">
        <v>68</v>
      </c>
      <c r="E83" s="35"/>
      <c r="F83" s="35"/>
      <c r="G83" s="36"/>
    </row>
    <row r="84" spans="1:7" ht="12.75">
      <c r="A84" s="4" t="s">
        <v>58</v>
      </c>
      <c r="B84" s="4" t="s">
        <v>87</v>
      </c>
      <c r="C84" s="28">
        <f>SUM(D84:G84)</f>
        <v>151250</v>
      </c>
      <c r="D84" s="29">
        <v>44450</v>
      </c>
      <c r="E84" s="29">
        <v>44330</v>
      </c>
      <c r="F84" s="29">
        <v>31235</v>
      </c>
      <c r="G84" s="30">
        <v>31235</v>
      </c>
    </row>
    <row r="85" spans="1:7" ht="12.75">
      <c r="A85" s="4" t="s">
        <v>59</v>
      </c>
      <c r="B85" s="4" t="s">
        <v>85</v>
      </c>
      <c r="C85" s="28">
        <f>SUM(D85:G85)</f>
        <v>450000</v>
      </c>
      <c r="D85" s="29">
        <v>112500</v>
      </c>
      <c r="E85" s="29">
        <v>112500</v>
      </c>
      <c r="F85" s="29">
        <v>112500</v>
      </c>
      <c r="G85" s="30">
        <v>112500</v>
      </c>
    </row>
    <row r="86" spans="1:7" ht="12.75">
      <c r="A86" s="4"/>
      <c r="B86" s="4"/>
      <c r="C86" s="28"/>
      <c r="D86" s="29"/>
      <c r="E86" s="29"/>
      <c r="F86" s="29"/>
      <c r="G86" s="30"/>
    </row>
    <row r="87" spans="1:7" ht="12.75">
      <c r="A87" s="4" t="s">
        <v>62</v>
      </c>
      <c r="B87" s="4" t="s">
        <v>60</v>
      </c>
      <c r="C87" s="25"/>
      <c r="D87" s="26"/>
      <c r="E87" s="26"/>
      <c r="F87" s="26"/>
      <c r="G87" s="27"/>
    </row>
    <row r="88" spans="1:7" ht="12.75">
      <c r="A88" s="4"/>
      <c r="B88" s="4" t="s">
        <v>61</v>
      </c>
      <c r="C88" s="28">
        <f>SUM(D88:G88)</f>
        <v>1356898</v>
      </c>
      <c r="D88" s="29">
        <v>197500</v>
      </c>
      <c r="E88" s="29">
        <v>543400</v>
      </c>
      <c r="F88" s="29">
        <v>418498</v>
      </c>
      <c r="G88" s="30">
        <v>197500</v>
      </c>
    </row>
    <row r="89" spans="1:7" ht="12.75">
      <c r="A89" s="4" t="s">
        <v>65</v>
      </c>
      <c r="B89" s="4" t="s">
        <v>63</v>
      </c>
      <c r="C89" s="25"/>
      <c r="D89" s="26"/>
      <c r="E89" s="26"/>
      <c r="F89" s="26"/>
      <c r="G89" s="27"/>
    </row>
    <row r="90" spans="1:7" ht="12.75">
      <c r="A90" s="4"/>
      <c r="B90" s="4" t="s">
        <v>64</v>
      </c>
      <c r="C90" s="28">
        <f>SUM(D90:G90)</f>
        <v>857080</v>
      </c>
      <c r="D90" s="29">
        <v>311582</v>
      </c>
      <c r="E90" s="29">
        <v>173954</v>
      </c>
      <c r="F90" s="29">
        <v>173212</v>
      </c>
      <c r="G90" s="30">
        <v>198332</v>
      </c>
    </row>
    <row r="91" spans="1:7" ht="12.75">
      <c r="A91" s="4" t="s">
        <v>86</v>
      </c>
      <c r="B91" s="4" t="s">
        <v>66</v>
      </c>
      <c r="C91" s="28">
        <f>SUM(D91:G91)</f>
        <v>31250</v>
      </c>
      <c r="D91" s="29">
        <v>313</v>
      </c>
      <c r="E91" s="29">
        <v>30312</v>
      </c>
      <c r="F91" s="29">
        <v>312</v>
      </c>
      <c r="G91" s="30">
        <v>313</v>
      </c>
    </row>
    <row r="92" spans="1:7" ht="12.75">
      <c r="A92" s="2"/>
      <c r="B92" s="2"/>
      <c r="C92" s="11"/>
      <c r="D92" s="12"/>
      <c r="E92" s="12"/>
      <c r="F92" s="12"/>
      <c r="G92" s="13"/>
    </row>
    <row r="93" spans="1:7" ht="12.75">
      <c r="A93" s="5"/>
      <c r="B93" s="32" t="s">
        <v>67</v>
      </c>
      <c r="C93" s="31">
        <f>SUM(C56,C63,C65)</f>
        <v>15938211</v>
      </c>
      <c r="D93" s="14">
        <f>SUM(D56,D63,D65)</f>
        <v>3874662</v>
      </c>
      <c r="E93" s="14">
        <f>SUM(E56,E63,E65)</f>
        <v>3775417</v>
      </c>
      <c r="F93" s="14">
        <f>SUM(F56,F63,F65)</f>
        <v>5254847</v>
      </c>
      <c r="G93" s="15">
        <f>SUM(G56,G63,G65)</f>
        <v>2884142</v>
      </c>
    </row>
    <row r="94" ht="12.75">
      <c r="C94" s="10"/>
    </row>
  </sheetData>
  <mergeCells count="5">
    <mergeCell ref="D83:G83"/>
    <mergeCell ref="A1:G1"/>
    <mergeCell ref="A2:G2"/>
    <mergeCell ref="A3:G3"/>
    <mergeCell ref="A5:G5"/>
  </mergeCells>
  <printOptions/>
  <pageMargins left="1.3779527559055118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2004-01-03T06:09:15Z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