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<sst xmlns="http://schemas.openxmlformats.org/spreadsheetml/2006/main" count="71" uniqueCount="41">
  <si>
    <t>lp</t>
  </si>
  <si>
    <t xml:space="preserve">% dofinansowania </t>
  </si>
  <si>
    <t xml:space="preserve">wartość kosztorysowa lub szacunkowa </t>
  </si>
  <si>
    <t xml:space="preserve">Nazwa inwestycji </t>
  </si>
  <si>
    <t>Budowa kanalizacji sanitarnej w Kuźni Raciborskiej</t>
  </si>
  <si>
    <t xml:space="preserve">Wykonanie projektu i budowa instalacji aglomeracji osadu ściekowego wraz z instalacją fotowoltaiczną </t>
  </si>
  <si>
    <t>Remont zbiornika nr.1 (150m3) w Kuźni Raciborskiej</t>
  </si>
  <si>
    <t>Remont zbiornika nr.2 (150m3) w Kuźni Raciborskiej</t>
  </si>
  <si>
    <t>Budowa kanalizacji sanitarnej Rudy - Brantolka</t>
  </si>
  <si>
    <t>Budowa sieci kanalizacyjnej dla sołectwa Jankowice – etap I</t>
  </si>
  <si>
    <t>Wymiana i legalizacja wodomierzy</t>
  </si>
  <si>
    <t>2016 - 2019</t>
  </si>
  <si>
    <t xml:space="preserve">przewidywany % spadku kosztu po przetargu </t>
  </si>
  <si>
    <t>GPWiK własne</t>
  </si>
  <si>
    <t>GPWiK pożyczka</t>
  </si>
  <si>
    <t>Gmina</t>
  </si>
  <si>
    <t xml:space="preserve">środki własne GPWiK      w tym pożyczki </t>
  </si>
  <si>
    <t xml:space="preserve">OGÓŁEM </t>
  </si>
  <si>
    <t>[mln] zł</t>
  </si>
  <si>
    <t>Rok 2016                               [mln zł]</t>
  </si>
  <si>
    <t>Rok 2019                           [mln zł]</t>
  </si>
  <si>
    <t>Rok 2018                                     [mln zł]</t>
  </si>
  <si>
    <t xml:space="preserve">przewidywna wartość po przetragu             </t>
  </si>
  <si>
    <t>[zł] netto</t>
  </si>
  <si>
    <t>[%]</t>
  </si>
  <si>
    <t xml:space="preserve">wkład własny       </t>
  </si>
  <si>
    <t xml:space="preserve">aport finansowy gminy     </t>
  </si>
  <si>
    <t>0kres realiazcji                              Instytucja dofinansowujaca</t>
  </si>
  <si>
    <r>
      <t xml:space="preserve">2017 - 2019 </t>
    </r>
    <r>
      <rPr>
        <b/>
        <sz val="9"/>
        <color indexed="8"/>
        <rFont val="Calibri"/>
        <family val="2"/>
      </rPr>
      <t>PROW</t>
    </r>
  </si>
  <si>
    <r>
      <t xml:space="preserve">2016 - 2018  </t>
    </r>
    <r>
      <rPr>
        <b/>
        <sz val="9"/>
        <color indexed="8"/>
        <rFont val="Calibri"/>
        <family val="2"/>
      </rPr>
      <t>RPO</t>
    </r>
    <r>
      <rPr>
        <sz val="9"/>
        <color indexed="8"/>
        <rFont val="Calibri"/>
        <family val="2"/>
      </rPr>
      <t xml:space="preserve"> </t>
    </r>
  </si>
  <si>
    <r>
      <t xml:space="preserve">2016 - 2017  </t>
    </r>
    <r>
      <rPr>
        <b/>
        <sz val="9"/>
        <color indexed="8"/>
        <rFont val="Calibri"/>
        <family val="2"/>
      </rPr>
      <t>PROW</t>
    </r>
  </si>
  <si>
    <r>
      <t xml:space="preserve">2019 - 2020  </t>
    </r>
    <r>
      <rPr>
        <b/>
        <sz val="9"/>
        <color indexed="8"/>
        <rFont val="Calibri"/>
        <family val="2"/>
      </rPr>
      <t>PROW</t>
    </r>
  </si>
  <si>
    <t xml:space="preserve">aport finansowy Gminy </t>
  </si>
  <si>
    <t>Wkład własny inwesttycji w latach 2016-2019 [mln zł] netto</t>
  </si>
  <si>
    <t>Rok 2017                                     [mln zł]</t>
  </si>
  <si>
    <r>
      <t xml:space="preserve">przewidywana wartość amortyzacji                </t>
    </r>
    <r>
      <rPr>
        <b/>
        <sz val="11"/>
        <color indexed="8"/>
        <rFont val="Calibri"/>
        <family val="2"/>
      </rPr>
      <t xml:space="preserve">1,521 mln </t>
    </r>
    <r>
      <rPr>
        <b/>
        <sz val="11"/>
        <rFont val="Calibri"/>
        <family val="2"/>
      </rPr>
      <t>zł</t>
    </r>
  </si>
  <si>
    <r>
      <t xml:space="preserve">przewidywana wartość amortyzacji                </t>
    </r>
    <r>
      <rPr>
        <b/>
        <sz val="11"/>
        <color indexed="8"/>
        <rFont val="Calibri"/>
        <family val="2"/>
      </rPr>
      <t>1,528 mln</t>
    </r>
    <r>
      <rPr>
        <b/>
        <sz val="11"/>
        <rFont val="Calibri"/>
        <family val="2"/>
      </rPr>
      <t xml:space="preserve"> zł</t>
    </r>
  </si>
  <si>
    <r>
      <t xml:space="preserve">przewidywana wartość amortyzacji                </t>
    </r>
    <r>
      <rPr>
        <b/>
        <sz val="11"/>
        <color indexed="8"/>
        <rFont val="Calibri"/>
        <family val="2"/>
      </rPr>
      <t>1,540 mln</t>
    </r>
    <r>
      <rPr>
        <b/>
        <sz val="11"/>
        <rFont val="Calibri"/>
        <family val="2"/>
      </rPr>
      <t xml:space="preserve"> zł</t>
    </r>
  </si>
  <si>
    <r>
      <t xml:space="preserve">przewidywana wartość amortyzacji                </t>
    </r>
    <r>
      <rPr>
        <b/>
        <sz val="11"/>
        <color indexed="8"/>
        <rFont val="Calibri"/>
        <family val="2"/>
      </rPr>
      <t xml:space="preserve">2,01 mln </t>
    </r>
    <r>
      <rPr>
        <b/>
        <sz val="11"/>
        <rFont val="Calibri"/>
        <family val="2"/>
      </rPr>
      <t>zł</t>
    </r>
  </si>
  <si>
    <t>budowa ujęć i magistrali wodociagowej z ujęć SOLARNIA</t>
  </si>
  <si>
    <t>2017-2019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</si>
</sst>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  <numFmt numFmtId="165" formatCode="#,##0.000"/>
  </numFmts>
  <fonts count="56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9"/>
      <color indexed="10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6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16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16" borderId="12" xfId="0" applyFont="1" applyFill="1" applyBorder="1" applyAlignment="1">
      <alignment horizontal="center" vertical="center" wrapText="1"/>
    </xf>
    <xf numFmtId="0" fontId="47" fillId="7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7" fillId="34" borderId="15" xfId="0" applyFont="1" applyFill="1" applyBorder="1" applyAlignment="1">
      <alignment horizontal="center" vertical="center" wrapText="1"/>
    </xf>
    <xf numFmtId="164" fontId="47" fillId="34" borderId="16" xfId="0" applyNumberFormat="1" applyFont="1" applyFill="1" applyBorder="1" applyAlignment="1">
      <alignment horizontal="center" vertical="center" wrapText="1"/>
    </xf>
    <xf numFmtId="164" fontId="48" fillId="34" borderId="1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4" borderId="14" xfId="0" applyFill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center" vertical="center" wrapText="1"/>
    </xf>
    <xf numFmtId="164" fontId="47" fillId="34" borderId="15" xfId="0" applyNumberFormat="1" applyFont="1" applyFill="1" applyBorder="1" applyAlignment="1">
      <alignment horizontal="center" vertical="center" wrapText="1"/>
    </xf>
    <xf numFmtId="0" fontId="47" fillId="7" borderId="17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7" borderId="11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16" borderId="11" xfId="0" applyFont="1" applyFill="1" applyBorder="1" applyAlignment="1">
      <alignment horizontal="center" vertical="center" wrapText="1"/>
    </xf>
    <xf numFmtId="0" fontId="47" fillId="16" borderId="18" xfId="0" applyFont="1" applyFill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34" borderId="22" xfId="0" applyFont="1" applyFill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47" fillId="7" borderId="23" xfId="0" applyFont="1" applyFill="1" applyBorder="1" applyAlignment="1">
      <alignment horizontal="center" vertical="center" textRotation="90" wrapText="1"/>
    </xf>
    <xf numFmtId="0" fontId="47" fillId="33" borderId="24" xfId="0" applyFont="1" applyFill="1" applyBorder="1" applyAlignment="1">
      <alignment horizontal="center" vertical="center" textRotation="90" wrapText="1"/>
    </xf>
    <xf numFmtId="0" fontId="47" fillId="7" borderId="25" xfId="0" applyFont="1" applyFill="1" applyBorder="1" applyAlignment="1">
      <alignment horizontal="center" vertical="center" textRotation="90" wrapText="1"/>
    </xf>
    <xf numFmtId="0" fontId="47" fillId="2" borderId="25" xfId="0" applyFont="1" applyFill="1" applyBorder="1" applyAlignment="1">
      <alignment horizontal="center" vertical="center" textRotation="90" wrapText="1"/>
    </xf>
    <xf numFmtId="0" fontId="47" fillId="16" borderId="25" xfId="0" applyFont="1" applyFill="1" applyBorder="1" applyAlignment="1">
      <alignment horizontal="center" vertical="center" textRotation="90" wrapText="1"/>
    </xf>
    <xf numFmtId="0" fontId="47" fillId="16" borderId="26" xfId="0" applyFont="1" applyFill="1" applyBorder="1" applyAlignment="1">
      <alignment horizontal="center" vertical="center" textRotation="90" wrapText="1"/>
    </xf>
    <xf numFmtId="0" fontId="47" fillId="7" borderId="27" xfId="0" applyFont="1" applyFill="1" applyBorder="1" applyAlignment="1">
      <alignment horizontal="center" vertical="center" textRotation="90" wrapText="1"/>
    </xf>
    <xf numFmtId="0" fontId="47" fillId="33" borderId="28" xfId="0" applyFont="1" applyFill="1" applyBorder="1" applyAlignment="1">
      <alignment horizontal="center" vertical="center" textRotation="90" wrapText="1"/>
    </xf>
    <xf numFmtId="0" fontId="47" fillId="0" borderId="17" xfId="0" applyFont="1" applyBorder="1" applyAlignment="1">
      <alignment horizontal="center" vertical="center" textRotation="90" wrapText="1"/>
    </xf>
    <xf numFmtId="0" fontId="47" fillId="0" borderId="13" xfId="0" applyFont="1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47" fillId="7" borderId="30" xfId="0" applyFont="1" applyFill="1" applyBorder="1" applyAlignment="1">
      <alignment horizontal="center" vertical="center" textRotation="90" wrapText="1"/>
    </xf>
    <xf numFmtId="0" fontId="47" fillId="2" borderId="31" xfId="0" applyFont="1" applyFill="1" applyBorder="1" applyAlignment="1">
      <alignment horizontal="center" vertical="center" textRotation="90" wrapText="1"/>
    </xf>
    <xf numFmtId="0" fontId="47" fillId="16" borderId="32" xfId="0" applyFont="1" applyFill="1" applyBorder="1" applyAlignment="1">
      <alignment horizontal="center" vertical="center" textRotation="90" wrapText="1"/>
    </xf>
    <xf numFmtId="4" fontId="52" fillId="34" borderId="33" xfId="0" applyNumberFormat="1" applyFont="1" applyFill="1" applyBorder="1" applyAlignment="1">
      <alignment horizontal="center" vertical="center" wrapText="1"/>
    </xf>
    <xf numFmtId="4" fontId="52" fillId="7" borderId="34" xfId="0" applyNumberFormat="1" applyFont="1" applyFill="1" applyBorder="1" applyAlignment="1">
      <alignment horizontal="center" vertical="center" wrapText="1"/>
    </xf>
    <xf numFmtId="4" fontId="52" fillId="7" borderId="35" xfId="0" applyNumberFormat="1" applyFont="1" applyFill="1" applyBorder="1" applyAlignment="1">
      <alignment horizontal="center" vertical="center" wrapText="1"/>
    </xf>
    <xf numFmtId="4" fontId="52" fillId="2" borderId="35" xfId="0" applyNumberFormat="1" applyFont="1" applyFill="1" applyBorder="1" applyAlignment="1">
      <alignment horizontal="center" vertical="center" wrapText="1"/>
    </xf>
    <xf numFmtId="4" fontId="52" fillId="16" borderId="35" xfId="0" applyNumberFormat="1" applyFont="1" applyFill="1" applyBorder="1" applyAlignment="1">
      <alignment horizontal="center" vertical="center" wrapText="1"/>
    </xf>
    <xf numFmtId="4" fontId="52" fillId="16" borderId="36" xfId="0" applyNumberFormat="1" applyFont="1" applyFill="1" applyBorder="1" applyAlignment="1">
      <alignment horizontal="center" vertical="center" wrapText="1"/>
    </xf>
    <xf numFmtId="0" fontId="53" fillId="0" borderId="37" xfId="0" applyFont="1" applyBorder="1" applyAlignment="1">
      <alignment horizontal="center" vertical="center" textRotation="90" wrapText="1"/>
    </xf>
    <xf numFmtId="0" fontId="53" fillId="0" borderId="18" xfId="0" applyFont="1" applyBorder="1" applyAlignment="1">
      <alignment horizontal="center" vertical="center" textRotation="90" wrapText="1"/>
    </xf>
    <xf numFmtId="0" fontId="50" fillId="0" borderId="38" xfId="0" applyFont="1" applyBorder="1" applyAlignment="1">
      <alignment horizontal="center" vertical="center" wrapText="1"/>
    </xf>
    <xf numFmtId="164" fontId="47" fillId="0" borderId="18" xfId="0" applyNumberFormat="1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 wrapText="1"/>
    </xf>
    <xf numFmtId="0" fontId="0" fillId="35" borderId="39" xfId="0" applyFill="1" applyBorder="1" applyAlignment="1">
      <alignment horizontal="center" vertical="center" wrapText="1"/>
    </xf>
    <xf numFmtId="0" fontId="52" fillId="35" borderId="44" xfId="0" applyFont="1" applyFill="1" applyBorder="1" applyAlignment="1">
      <alignment horizontal="center" vertical="center" wrapText="1"/>
    </xf>
    <xf numFmtId="0" fontId="52" fillId="35" borderId="45" xfId="0" applyFont="1" applyFill="1" applyBorder="1" applyAlignment="1">
      <alignment horizontal="center" vertical="center" wrapText="1"/>
    </xf>
    <xf numFmtId="165" fontId="52" fillId="33" borderId="35" xfId="0" applyNumberFormat="1" applyFont="1" applyFill="1" applyBorder="1" applyAlignment="1">
      <alignment horizontal="center" vertical="center" wrapText="1"/>
    </xf>
    <xf numFmtId="164" fontId="27" fillId="0" borderId="12" xfId="0" applyNumberFormat="1" applyFont="1" applyBorder="1" applyAlignment="1">
      <alignment horizontal="center" vertical="center" wrapText="1"/>
    </xf>
    <xf numFmtId="0" fontId="47" fillId="0" borderId="46" xfId="0" applyFont="1" applyBorder="1" applyAlignment="1">
      <alignment horizontal="center" vertical="center" textRotation="90" wrapText="1"/>
    </xf>
    <xf numFmtId="0" fontId="47" fillId="0" borderId="47" xfId="0" applyFont="1" applyBorder="1" applyAlignment="1">
      <alignment horizontal="center" vertical="center" wrapText="1"/>
    </xf>
    <xf numFmtId="164" fontId="47" fillId="0" borderId="47" xfId="0" applyNumberFormat="1" applyFont="1" applyBorder="1" applyAlignment="1">
      <alignment horizontal="center" vertical="center" wrapText="1"/>
    </xf>
    <xf numFmtId="164" fontId="47" fillId="0" borderId="48" xfId="0" applyNumberFormat="1" applyFont="1" applyBorder="1" applyAlignment="1">
      <alignment horizontal="center" vertical="center" wrapText="1"/>
    </xf>
    <xf numFmtId="164" fontId="47" fillId="34" borderId="0" xfId="0" applyNumberFormat="1" applyFont="1" applyFill="1" applyBorder="1" applyAlignment="1">
      <alignment horizontal="center" vertical="center" wrapText="1"/>
    </xf>
    <xf numFmtId="0" fontId="47" fillId="7" borderId="46" xfId="0" applyFont="1" applyFill="1" applyBorder="1" applyAlignment="1">
      <alignment horizontal="center" vertical="center" wrapText="1"/>
    </xf>
    <xf numFmtId="0" fontId="47" fillId="33" borderId="47" xfId="0" applyFont="1" applyFill="1" applyBorder="1" applyAlignment="1">
      <alignment horizontal="center" vertical="center" wrapText="1"/>
    </xf>
    <xf numFmtId="0" fontId="47" fillId="7" borderId="47" xfId="0" applyFont="1" applyFill="1" applyBorder="1" applyAlignment="1">
      <alignment horizontal="center" vertical="center" wrapText="1"/>
    </xf>
    <xf numFmtId="0" fontId="47" fillId="2" borderId="47" xfId="0" applyFont="1" applyFill="1" applyBorder="1" applyAlignment="1">
      <alignment horizontal="center" vertical="center" wrapText="1"/>
    </xf>
    <xf numFmtId="0" fontId="47" fillId="16" borderId="47" xfId="0" applyFont="1" applyFill="1" applyBorder="1" applyAlignment="1">
      <alignment horizontal="center" vertical="center" wrapText="1"/>
    </xf>
    <xf numFmtId="0" fontId="47" fillId="16" borderId="48" xfId="0" applyFont="1" applyFill="1" applyBorder="1" applyAlignment="1">
      <alignment horizontal="center" vertical="center" wrapText="1"/>
    </xf>
    <xf numFmtId="3" fontId="52" fillId="35" borderId="45" xfId="0" applyNumberFormat="1" applyFont="1" applyFill="1" applyBorder="1" applyAlignment="1">
      <alignment horizontal="center" vertical="center" wrapText="1"/>
    </xf>
    <xf numFmtId="3" fontId="52" fillId="35" borderId="37" xfId="0" applyNumberFormat="1" applyFont="1" applyFill="1" applyBorder="1" applyAlignment="1">
      <alignment horizontal="center" vertical="center" wrapText="1"/>
    </xf>
    <xf numFmtId="165" fontId="52" fillId="2" borderId="35" xfId="0" applyNumberFormat="1" applyFont="1" applyFill="1" applyBorder="1" applyAlignment="1">
      <alignment horizontal="center" vertical="center" wrapText="1"/>
    </xf>
    <xf numFmtId="0" fontId="49" fillId="0" borderId="39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53" fillId="0" borderId="44" xfId="0" applyFont="1" applyBorder="1" applyAlignment="1">
      <alignment horizontal="center" vertical="center" textRotation="90" wrapText="1"/>
    </xf>
    <xf numFmtId="0" fontId="53" fillId="0" borderId="17" xfId="0" applyFont="1" applyBorder="1" applyAlignment="1">
      <alignment horizontal="center" vertical="center" textRotation="90" wrapText="1"/>
    </xf>
    <xf numFmtId="0" fontId="53" fillId="0" borderId="45" xfId="0" applyFont="1" applyBorder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textRotation="90" wrapText="1"/>
    </xf>
    <xf numFmtId="0" fontId="0" fillId="34" borderId="0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40" xfId="0" applyFont="1" applyBorder="1" applyAlignment="1">
      <alignment horizontal="center" vertical="center" wrapText="1"/>
    </xf>
    <xf numFmtId="0" fontId="50" fillId="36" borderId="49" xfId="0" applyFont="1" applyFill="1" applyBorder="1" applyAlignment="1">
      <alignment horizontal="center" vertical="center" wrapText="1"/>
    </xf>
    <xf numFmtId="0" fontId="50" fillId="36" borderId="50" xfId="0" applyFont="1" applyFill="1" applyBorder="1" applyAlignment="1">
      <alignment horizontal="center" vertical="center" wrapText="1"/>
    </xf>
    <xf numFmtId="0" fontId="51" fillId="36" borderId="50" xfId="0" applyFont="1" applyFill="1" applyBorder="1" applyAlignment="1">
      <alignment horizontal="center" vertical="center" wrapText="1"/>
    </xf>
    <xf numFmtId="0" fontId="50" fillId="36" borderId="51" xfId="0" applyFont="1" applyFill="1" applyBorder="1" applyAlignment="1">
      <alignment horizontal="center" vertical="center" wrapText="1"/>
    </xf>
    <xf numFmtId="0" fontId="50" fillId="36" borderId="52" xfId="0" applyFont="1" applyFill="1" applyBorder="1" applyAlignment="1">
      <alignment horizontal="center" vertical="center" wrapText="1"/>
    </xf>
    <xf numFmtId="0" fontId="50" fillId="36" borderId="53" xfId="0" applyFont="1" applyFill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7" fillId="7" borderId="44" xfId="0" applyFont="1" applyFill="1" applyBorder="1" applyAlignment="1">
      <alignment horizontal="center" vertical="center" textRotation="90" wrapText="1"/>
    </xf>
    <xf numFmtId="0" fontId="0" fillId="0" borderId="46" xfId="0" applyBorder="1" applyAlignment="1">
      <alignment horizontal="center" vertical="center" textRotation="90" wrapText="1"/>
    </xf>
    <xf numFmtId="0" fontId="47" fillId="33" borderId="37" xfId="0" applyFont="1" applyFill="1" applyBorder="1" applyAlignment="1">
      <alignment horizontal="center" vertical="center" textRotation="90" wrapText="1"/>
    </xf>
    <xf numFmtId="0" fontId="0" fillId="0" borderId="48" xfId="0" applyBorder="1" applyAlignment="1">
      <alignment horizontal="center" vertical="center" textRotation="90" wrapText="1"/>
    </xf>
    <xf numFmtId="0" fontId="50" fillId="36" borderId="28" xfId="0" applyFont="1" applyFill="1" applyBorder="1" applyAlignment="1">
      <alignment horizontal="center" vertical="center" wrapText="1"/>
    </xf>
    <xf numFmtId="0" fontId="50" fillId="36" borderId="16" xfId="0" applyFont="1" applyFill="1" applyBorder="1" applyAlignment="1">
      <alignment horizontal="center" vertical="center" wrapText="1"/>
    </xf>
    <xf numFmtId="0" fontId="51" fillId="36" borderId="16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2"/>
  <sheetViews>
    <sheetView tabSelected="1" zoomScalePageLayoutView="0" workbookViewId="0" topLeftCell="A1">
      <selection activeCell="J1" sqref="J1:W1"/>
    </sheetView>
  </sheetViews>
  <sheetFormatPr defaultColWidth="9.140625" defaultRowHeight="15"/>
  <cols>
    <col min="1" max="1" width="3.421875" style="0" customWidth="1"/>
    <col min="2" max="2" width="11.7109375" style="0" customWidth="1"/>
    <col min="3" max="3" width="6.140625" style="0" customWidth="1"/>
    <col min="4" max="4" width="10.28125" style="0" customWidth="1"/>
    <col min="5" max="5" width="8.28125" style="0" customWidth="1"/>
    <col min="6" max="6" width="10.00390625" style="0" customWidth="1"/>
    <col min="7" max="7" width="4.57421875" style="0" customWidth="1"/>
    <col min="8" max="8" width="10.421875" style="0" customWidth="1"/>
    <col min="9" max="9" width="0.71875" style="0" customWidth="1"/>
    <col min="10" max="10" width="4.421875" style="0" customWidth="1"/>
    <col min="11" max="11" width="5.140625" style="0" customWidth="1"/>
    <col min="12" max="12" width="4.8515625" style="0" customWidth="1"/>
    <col min="13" max="13" width="6.57421875" style="0" customWidth="1"/>
    <col min="14" max="14" width="4.28125" style="0" customWidth="1"/>
    <col min="15" max="15" width="4.421875" style="0" customWidth="1"/>
    <col min="16" max="16" width="6.57421875" style="0" customWidth="1"/>
    <col min="17" max="17" width="4.57421875" style="0" customWidth="1"/>
    <col min="18" max="18" width="4.421875" style="0" customWidth="1"/>
    <col min="19" max="19" width="6.421875" style="0" customWidth="1"/>
    <col min="20" max="21" width="4.421875" style="0" customWidth="1"/>
    <col min="22" max="22" width="6.7109375" style="0" customWidth="1"/>
    <col min="23" max="23" width="4.421875" style="0" customWidth="1"/>
  </cols>
  <sheetData>
    <row r="1" spans="1:23" ht="35.25" customHeight="1">
      <c r="A1" s="86" t="s">
        <v>0</v>
      </c>
      <c r="B1" s="88" t="s">
        <v>3</v>
      </c>
      <c r="C1" s="90" t="s">
        <v>27</v>
      </c>
      <c r="D1" s="90" t="s">
        <v>2</v>
      </c>
      <c r="E1" s="90" t="s">
        <v>12</v>
      </c>
      <c r="F1" s="90" t="s">
        <v>22</v>
      </c>
      <c r="G1" s="90" t="s">
        <v>1</v>
      </c>
      <c r="H1" s="53"/>
      <c r="I1" s="12"/>
      <c r="J1" s="94" t="s">
        <v>33</v>
      </c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6"/>
    </row>
    <row r="2" spans="1:23" ht="100.5" customHeight="1">
      <c r="A2" s="87"/>
      <c r="B2" s="89"/>
      <c r="C2" s="91"/>
      <c r="D2" s="91"/>
      <c r="E2" s="91"/>
      <c r="F2" s="91"/>
      <c r="G2" s="91"/>
      <c r="H2" s="54" t="s">
        <v>25</v>
      </c>
      <c r="I2" s="13"/>
      <c r="J2" s="38" t="s">
        <v>32</v>
      </c>
      <c r="K2" s="39" t="s">
        <v>16</v>
      </c>
      <c r="L2" s="110" t="s">
        <v>19</v>
      </c>
      <c r="M2" s="111"/>
      <c r="N2" s="112"/>
      <c r="O2" s="110" t="s">
        <v>34</v>
      </c>
      <c r="P2" s="111"/>
      <c r="Q2" s="112"/>
      <c r="R2" s="110" t="s">
        <v>21</v>
      </c>
      <c r="S2" s="111"/>
      <c r="T2" s="112"/>
      <c r="U2" s="113" t="s">
        <v>20</v>
      </c>
      <c r="V2" s="113"/>
      <c r="W2" s="114"/>
    </row>
    <row r="3" spans="1:23" ht="78" customHeight="1" thickBot="1">
      <c r="A3" s="26"/>
      <c r="B3" s="27"/>
      <c r="C3" s="28"/>
      <c r="D3" s="30" t="s">
        <v>23</v>
      </c>
      <c r="E3" s="31" t="s">
        <v>24</v>
      </c>
      <c r="F3" s="30" t="s">
        <v>23</v>
      </c>
      <c r="G3" s="30" t="s">
        <v>24</v>
      </c>
      <c r="H3" s="55" t="s">
        <v>23</v>
      </c>
      <c r="I3" s="29"/>
      <c r="J3" s="32" t="s">
        <v>18</v>
      </c>
      <c r="K3" s="33" t="s">
        <v>18</v>
      </c>
      <c r="L3" s="34" t="s">
        <v>15</v>
      </c>
      <c r="M3" s="35" t="s">
        <v>13</v>
      </c>
      <c r="N3" s="36" t="s">
        <v>14</v>
      </c>
      <c r="O3" s="34" t="s">
        <v>15</v>
      </c>
      <c r="P3" s="35" t="s">
        <v>13</v>
      </c>
      <c r="Q3" s="36" t="s">
        <v>14</v>
      </c>
      <c r="R3" s="34" t="s">
        <v>15</v>
      </c>
      <c r="S3" s="35" t="s">
        <v>13</v>
      </c>
      <c r="T3" s="36" t="s">
        <v>14</v>
      </c>
      <c r="U3" s="34" t="s">
        <v>15</v>
      </c>
      <c r="V3" s="35" t="s">
        <v>13</v>
      </c>
      <c r="W3" s="37" t="s">
        <v>14</v>
      </c>
    </row>
    <row r="4" spans="1:23" ht="89.25" customHeight="1">
      <c r="A4" s="42">
        <v>1</v>
      </c>
      <c r="B4" s="40" t="s">
        <v>4</v>
      </c>
      <c r="C4" s="2" t="s">
        <v>29</v>
      </c>
      <c r="D4" s="18">
        <v>13400000</v>
      </c>
      <c r="E4" s="18">
        <v>20</v>
      </c>
      <c r="F4" s="18">
        <v>10720000</v>
      </c>
      <c r="G4" s="2">
        <v>60</v>
      </c>
      <c r="H4" s="56">
        <v>4650000</v>
      </c>
      <c r="I4" s="19"/>
      <c r="J4" s="20">
        <f aca="true" t="shared" si="0" ref="J4:J10">L4+O4+R4+U4</f>
        <v>4</v>
      </c>
      <c r="K4" s="21">
        <f aca="true" t="shared" si="1" ref="K4:K10">M4+N4+P4+Q4+S4+T4+V4+W4</f>
        <v>0.65</v>
      </c>
      <c r="L4" s="22">
        <v>1.5</v>
      </c>
      <c r="M4" s="23"/>
      <c r="N4" s="24"/>
      <c r="O4" s="22">
        <v>1.5</v>
      </c>
      <c r="P4" s="23"/>
      <c r="Q4" s="24"/>
      <c r="R4" s="22">
        <v>1</v>
      </c>
      <c r="S4" s="23">
        <v>0.65</v>
      </c>
      <c r="T4" s="24"/>
      <c r="U4" s="22"/>
      <c r="V4" s="23"/>
      <c r="W4" s="25"/>
    </row>
    <row r="5" spans="1:23" ht="120.75" customHeight="1">
      <c r="A5" s="43">
        <v>2</v>
      </c>
      <c r="B5" s="41" t="s">
        <v>5</v>
      </c>
      <c r="C5" s="1" t="s">
        <v>30</v>
      </c>
      <c r="D5" s="3">
        <v>790000</v>
      </c>
      <c r="E5" s="3">
        <v>0</v>
      </c>
      <c r="F5" s="3">
        <v>790000</v>
      </c>
      <c r="G5" s="1">
        <v>50</v>
      </c>
      <c r="H5" s="4">
        <v>395000</v>
      </c>
      <c r="I5" s="14"/>
      <c r="J5" s="10">
        <f t="shared" si="0"/>
        <v>0</v>
      </c>
      <c r="K5" s="8">
        <f t="shared" si="1"/>
        <v>0.395</v>
      </c>
      <c r="L5" s="6"/>
      <c r="M5" s="5">
        <v>0.2</v>
      </c>
      <c r="N5" s="7"/>
      <c r="O5" s="6"/>
      <c r="P5" s="5">
        <v>0.195</v>
      </c>
      <c r="Q5" s="7"/>
      <c r="R5" s="6"/>
      <c r="S5" s="5"/>
      <c r="T5" s="7"/>
      <c r="U5" s="6"/>
      <c r="V5" s="5"/>
      <c r="W5" s="9"/>
    </row>
    <row r="6" spans="1:23" ht="90" customHeight="1">
      <c r="A6" s="43">
        <v>3</v>
      </c>
      <c r="B6" s="41" t="s">
        <v>6</v>
      </c>
      <c r="C6" s="1">
        <v>2016</v>
      </c>
      <c r="D6" s="3">
        <v>140000</v>
      </c>
      <c r="E6" s="3">
        <v>0</v>
      </c>
      <c r="F6" s="3">
        <v>140000</v>
      </c>
      <c r="G6" s="1">
        <v>0</v>
      </c>
      <c r="H6" s="71">
        <v>140000</v>
      </c>
      <c r="I6" s="15"/>
      <c r="J6" s="10">
        <f t="shared" si="0"/>
        <v>0</v>
      </c>
      <c r="K6" s="8">
        <f t="shared" si="1"/>
        <v>0.14</v>
      </c>
      <c r="L6" s="6"/>
      <c r="M6" s="5">
        <v>0.14</v>
      </c>
      <c r="N6" s="7"/>
      <c r="O6" s="6"/>
      <c r="P6" s="5"/>
      <c r="Q6" s="7"/>
      <c r="R6" s="6"/>
      <c r="S6" s="5"/>
      <c r="T6" s="7"/>
      <c r="U6" s="6"/>
      <c r="V6" s="5"/>
      <c r="W6" s="9"/>
    </row>
    <row r="7" spans="1:23" ht="110.25" customHeight="1">
      <c r="A7" s="43">
        <v>4</v>
      </c>
      <c r="B7" s="41" t="s">
        <v>7</v>
      </c>
      <c r="C7" s="1">
        <v>2017</v>
      </c>
      <c r="D7" s="3">
        <v>140000</v>
      </c>
      <c r="E7" s="3">
        <v>0</v>
      </c>
      <c r="F7" s="3">
        <v>140000</v>
      </c>
      <c r="G7" s="1">
        <v>0</v>
      </c>
      <c r="H7" s="71">
        <v>140000</v>
      </c>
      <c r="I7" s="15"/>
      <c r="J7" s="10">
        <f t="shared" si="0"/>
        <v>0</v>
      </c>
      <c r="K7" s="8">
        <f t="shared" si="1"/>
        <v>0.14</v>
      </c>
      <c r="L7" s="6"/>
      <c r="M7" s="5"/>
      <c r="N7" s="7"/>
      <c r="O7" s="6"/>
      <c r="P7" s="5">
        <v>0.14</v>
      </c>
      <c r="Q7" s="7"/>
      <c r="R7" s="6"/>
      <c r="S7" s="5"/>
      <c r="T7" s="7"/>
      <c r="U7" s="6"/>
      <c r="V7" s="5"/>
      <c r="W7" s="9"/>
    </row>
    <row r="8" spans="1:23" ht="102.75" customHeight="1">
      <c r="A8" s="43">
        <v>5</v>
      </c>
      <c r="B8" s="41" t="s">
        <v>8</v>
      </c>
      <c r="C8" s="1" t="s">
        <v>28</v>
      </c>
      <c r="D8" s="3">
        <v>3000000</v>
      </c>
      <c r="E8" s="3">
        <v>20</v>
      </c>
      <c r="F8" s="3">
        <v>2400000</v>
      </c>
      <c r="G8" s="1">
        <v>50</v>
      </c>
      <c r="H8" s="4">
        <v>1200000</v>
      </c>
      <c r="I8" s="14"/>
      <c r="J8" s="10">
        <f t="shared" si="0"/>
        <v>0</v>
      </c>
      <c r="K8" s="8">
        <f t="shared" si="1"/>
        <v>1.2000000000000002</v>
      </c>
      <c r="L8" s="6"/>
      <c r="M8" s="5"/>
      <c r="N8" s="7"/>
      <c r="O8" s="6"/>
      <c r="P8" s="5">
        <v>0.6</v>
      </c>
      <c r="Q8" s="7"/>
      <c r="R8" s="6"/>
      <c r="S8" s="5">
        <v>0.2</v>
      </c>
      <c r="T8" s="7"/>
      <c r="U8" s="6"/>
      <c r="V8" s="5">
        <v>0.4</v>
      </c>
      <c r="W8" s="9"/>
    </row>
    <row r="9" spans="1:23" ht="114.75" customHeight="1">
      <c r="A9" s="43">
        <v>6</v>
      </c>
      <c r="B9" s="41" t="s">
        <v>9</v>
      </c>
      <c r="C9" s="1" t="s">
        <v>31</v>
      </c>
      <c r="D9" s="3">
        <v>3300000</v>
      </c>
      <c r="E9" s="3">
        <v>20</v>
      </c>
      <c r="F9" s="3">
        <v>2640000</v>
      </c>
      <c r="G9" s="1">
        <v>50</v>
      </c>
      <c r="H9" s="4">
        <v>1320000</v>
      </c>
      <c r="I9" s="14"/>
      <c r="J9" s="10">
        <f t="shared" si="0"/>
        <v>0</v>
      </c>
      <c r="K9" s="8">
        <f t="shared" si="1"/>
        <v>1.32</v>
      </c>
      <c r="L9" s="6"/>
      <c r="M9" s="5"/>
      <c r="N9" s="7"/>
      <c r="O9" s="6"/>
      <c r="P9" s="5"/>
      <c r="Q9" s="7"/>
      <c r="R9" s="6"/>
      <c r="S9" s="5">
        <v>0.22</v>
      </c>
      <c r="T9" s="7">
        <v>0.45</v>
      </c>
      <c r="U9" s="6"/>
      <c r="V9" s="5">
        <v>0.65</v>
      </c>
      <c r="W9" s="9"/>
    </row>
    <row r="10" spans="1:23" ht="70.5" customHeight="1">
      <c r="A10" s="43">
        <v>7</v>
      </c>
      <c r="B10" s="41" t="s">
        <v>10</v>
      </c>
      <c r="C10" s="1" t="s">
        <v>11</v>
      </c>
      <c r="D10" s="3">
        <v>310000</v>
      </c>
      <c r="E10" s="3">
        <v>0</v>
      </c>
      <c r="F10" s="3">
        <v>310000</v>
      </c>
      <c r="G10" s="1">
        <v>0</v>
      </c>
      <c r="H10" s="4">
        <v>280000</v>
      </c>
      <c r="I10" s="14"/>
      <c r="J10" s="10">
        <f t="shared" si="0"/>
        <v>0</v>
      </c>
      <c r="K10" s="8">
        <f t="shared" si="1"/>
        <v>0.28</v>
      </c>
      <c r="L10" s="6"/>
      <c r="M10" s="5">
        <v>0.1</v>
      </c>
      <c r="N10" s="7"/>
      <c r="O10" s="6"/>
      <c r="P10" s="5">
        <v>0.06</v>
      </c>
      <c r="Q10" s="7"/>
      <c r="R10" s="6"/>
      <c r="S10" s="5">
        <v>0.06</v>
      </c>
      <c r="T10" s="7"/>
      <c r="U10" s="6"/>
      <c r="V10" s="5">
        <v>0.06</v>
      </c>
      <c r="W10" s="9"/>
    </row>
    <row r="11" spans="1:23" ht="63.75" customHeight="1" thickBot="1">
      <c r="A11" s="60">
        <v>8</v>
      </c>
      <c r="B11" s="72" t="s">
        <v>39</v>
      </c>
      <c r="C11" s="73" t="s">
        <v>40</v>
      </c>
      <c r="D11" s="74">
        <v>6000000</v>
      </c>
      <c r="E11" s="74">
        <v>30</v>
      </c>
      <c r="F11" s="74">
        <v>4200000</v>
      </c>
      <c r="G11" s="73">
        <v>40</v>
      </c>
      <c r="H11" s="75">
        <v>2520000</v>
      </c>
      <c r="I11" s="76"/>
      <c r="J11" s="77"/>
      <c r="K11" s="78"/>
      <c r="L11" s="79"/>
      <c r="M11" s="80"/>
      <c r="N11" s="81"/>
      <c r="O11" s="79"/>
      <c r="P11" s="80">
        <v>1</v>
      </c>
      <c r="Q11" s="81"/>
      <c r="R11" s="79"/>
      <c r="S11" s="80">
        <v>0.7</v>
      </c>
      <c r="T11" s="81"/>
      <c r="U11" s="79"/>
      <c r="V11" s="80">
        <v>0.82</v>
      </c>
      <c r="W11" s="82"/>
    </row>
    <row r="12" spans="1:23" ht="43.5" customHeight="1" thickBot="1">
      <c r="A12" s="67">
        <v>9</v>
      </c>
      <c r="B12" s="68" t="s">
        <v>17</v>
      </c>
      <c r="C12" s="69"/>
      <c r="D12" s="83">
        <f>SUM(D4:D11)</f>
        <v>27080000</v>
      </c>
      <c r="E12" s="83"/>
      <c r="F12" s="83">
        <f>SUM(F4:F11)</f>
        <v>21340000</v>
      </c>
      <c r="G12" s="83"/>
      <c r="H12" s="84">
        <f>SUM(H4:H11)</f>
        <v>10645000</v>
      </c>
      <c r="I12" s="47"/>
      <c r="J12" s="48">
        <f aca="true" t="shared" si="2" ref="J12:W12">SUM(J4:J10)</f>
        <v>4</v>
      </c>
      <c r="K12" s="70">
        <f t="shared" si="2"/>
        <v>4.125000000000001</v>
      </c>
      <c r="L12" s="49">
        <f t="shared" si="2"/>
        <v>1.5</v>
      </c>
      <c r="M12" s="50">
        <f t="shared" si="2"/>
        <v>0.44000000000000006</v>
      </c>
      <c r="N12" s="51">
        <f t="shared" si="2"/>
        <v>0</v>
      </c>
      <c r="O12" s="49">
        <f t="shared" si="2"/>
        <v>1.5</v>
      </c>
      <c r="P12" s="85">
        <f>SUM(P4:P11)</f>
        <v>1.995</v>
      </c>
      <c r="Q12" s="51">
        <f t="shared" si="2"/>
        <v>0</v>
      </c>
      <c r="R12" s="49">
        <f t="shared" si="2"/>
        <v>1</v>
      </c>
      <c r="S12" s="50">
        <f>SUM(S4:S11)</f>
        <v>1.83</v>
      </c>
      <c r="T12" s="51">
        <f t="shared" si="2"/>
        <v>0.45</v>
      </c>
      <c r="U12" s="49">
        <f t="shared" si="2"/>
        <v>0</v>
      </c>
      <c r="V12" s="50">
        <f>SUM(V4:V11)</f>
        <v>1.9300000000000002</v>
      </c>
      <c r="W12" s="52">
        <f t="shared" si="2"/>
        <v>0</v>
      </c>
    </row>
    <row r="13" spans="1:23" ht="62.25" customHeight="1">
      <c r="A13" s="57"/>
      <c r="B13" s="58"/>
      <c r="C13" s="58"/>
      <c r="D13" s="58"/>
      <c r="E13" s="58"/>
      <c r="F13" s="58"/>
      <c r="G13" s="58"/>
      <c r="H13" s="59"/>
      <c r="I13" s="17"/>
      <c r="J13" s="106" t="s">
        <v>26</v>
      </c>
      <c r="K13" s="108" t="s">
        <v>16</v>
      </c>
      <c r="L13" s="44" t="s">
        <v>15</v>
      </c>
      <c r="M13" s="45" t="s">
        <v>13</v>
      </c>
      <c r="N13" s="46" t="s">
        <v>14</v>
      </c>
      <c r="O13" s="44" t="s">
        <v>15</v>
      </c>
      <c r="P13" s="45" t="s">
        <v>13</v>
      </c>
      <c r="Q13" s="46" t="s">
        <v>14</v>
      </c>
      <c r="R13" s="44" t="s">
        <v>15</v>
      </c>
      <c r="S13" s="45" t="s">
        <v>13</v>
      </c>
      <c r="T13" s="46" t="s">
        <v>14</v>
      </c>
      <c r="U13" s="44" t="s">
        <v>15</v>
      </c>
      <c r="V13" s="45" t="s">
        <v>13</v>
      </c>
      <c r="W13" s="46" t="s">
        <v>14</v>
      </c>
    </row>
    <row r="14" spans="1:23" ht="28.5" customHeight="1">
      <c r="A14" s="60"/>
      <c r="B14" s="11"/>
      <c r="C14" s="11"/>
      <c r="D14" s="11"/>
      <c r="E14" s="11"/>
      <c r="F14" s="11"/>
      <c r="G14" s="11"/>
      <c r="H14" s="61"/>
      <c r="I14" s="92"/>
      <c r="J14" s="107"/>
      <c r="K14" s="109"/>
      <c r="L14" s="97" t="s">
        <v>19</v>
      </c>
      <c r="M14" s="98"/>
      <c r="N14" s="99"/>
      <c r="O14" s="100" t="s">
        <v>34</v>
      </c>
      <c r="P14" s="98"/>
      <c r="Q14" s="99"/>
      <c r="R14" s="100" t="s">
        <v>21</v>
      </c>
      <c r="S14" s="98"/>
      <c r="T14" s="99"/>
      <c r="U14" s="101" t="s">
        <v>20</v>
      </c>
      <c r="V14" s="101"/>
      <c r="W14" s="102"/>
    </row>
    <row r="15" spans="1:23" ht="75.75" customHeight="1" thickBot="1">
      <c r="A15" s="62"/>
      <c r="B15" s="63"/>
      <c r="C15" s="63"/>
      <c r="D15" s="63"/>
      <c r="E15" s="63"/>
      <c r="F15" s="63"/>
      <c r="G15" s="63"/>
      <c r="H15" s="64"/>
      <c r="I15" s="93"/>
      <c r="J15" s="66"/>
      <c r="K15" s="65"/>
      <c r="L15" s="103" t="s">
        <v>35</v>
      </c>
      <c r="M15" s="104"/>
      <c r="N15" s="105"/>
      <c r="O15" s="103" t="s">
        <v>36</v>
      </c>
      <c r="P15" s="104"/>
      <c r="Q15" s="105"/>
      <c r="R15" s="103" t="s">
        <v>37</v>
      </c>
      <c r="S15" s="104"/>
      <c r="T15" s="105"/>
      <c r="U15" s="103" t="s">
        <v>38</v>
      </c>
      <c r="V15" s="104"/>
      <c r="W15" s="105"/>
    </row>
    <row r="16" spans="1:23" s="16" customFormat="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</row>
    <row r="17" spans="1:23" s="16" customFormat="1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3" s="16" customFormat="1" ht="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s="16" customFormat="1" ht="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</row>
    <row r="20" spans="1:23" s="16" customFormat="1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3" s="16" customFormat="1" ht="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</row>
    <row r="22" spans="1:23" s="16" customFormat="1" ht="1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</sheetData>
  <sheetProtection/>
  <mergeCells count="23">
    <mergeCell ref="J13:J14"/>
    <mergeCell ref="K13:K14"/>
    <mergeCell ref="L2:N2"/>
    <mergeCell ref="O2:Q2"/>
    <mergeCell ref="R2:T2"/>
    <mergeCell ref="U2:W2"/>
    <mergeCell ref="I14:I15"/>
    <mergeCell ref="J1:W1"/>
    <mergeCell ref="L14:N14"/>
    <mergeCell ref="O14:Q14"/>
    <mergeCell ref="R14:T14"/>
    <mergeCell ref="U14:W14"/>
    <mergeCell ref="L15:N15"/>
    <mergeCell ref="O15:Q15"/>
    <mergeCell ref="R15:T15"/>
    <mergeCell ref="U15:W15"/>
    <mergeCell ref="A1:A2"/>
    <mergeCell ref="B1:B2"/>
    <mergeCell ref="C1:C2"/>
    <mergeCell ref="D1:D2"/>
    <mergeCell ref="G1:G2"/>
    <mergeCell ref="F1:F2"/>
    <mergeCell ref="E1:E2"/>
  </mergeCells>
  <printOptions/>
  <pageMargins left="0.2362204724409449" right="0.2362204724409449" top="0" bottom="0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 wieloletni 2016 - 2019</dc:title>
  <dc:subject/>
  <dc:creator/>
  <cp:keywords/>
  <dc:description/>
  <cp:lastModifiedBy/>
  <dcterms:created xsi:type="dcterms:W3CDTF">2006-09-16T00:00:00Z</dcterms:created>
  <dcterms:modified xsi:type="dcterms:W3CDTF">2016-04-05T11:22:07Z</dcterms:modified>
  <cp:category/>
  <cp:version/>
  <cp:contentType/>
  <cp:contentStatus/>
</cp:coreProperties>
</file>