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Dotacje na zadania zlecone" sheetId="1" r:id="rId1"/>
  </sheets>
  <definedNames>
    <definedName name="_xlnm.Print_Area" localSheetId="0">'Dotacje na zadania zlecone'!$A$1:$G$140</definedName>
  </definedNames>
  <calcPr fullCalcOnLoad="1"/>
</workbook>
</file>

<file path=xl/sharedStrings.xml><?xml version="1.0" encoding="utf-8"?>
<sst xmlns="http://schemas.openxmlformats.org/spreadsheetml/2006/main" count="130" uniqueCount="88">
  <si>
    <t xml:space="preserve"> </t>
  </si>
  <si>
    <t>Lp.</t>
  </si>
  <si>
    <t>Dział</t>
  </si>
  <si>
    <t>Nazwa</t>
  </si>
  <si>
    <t>Plan</t>
  </si>
  <si>
    <t>1.</t>
  </si>
  <si>
    <t>Administracja publiczna</t>
  </si>
  <si>
    <t>2.</t>
  </si>
  <si>
    <t>Urzędy naczelnych organów władzy państwowej, kontroli i ochrony prawa oraz sądownictwa</t>
  </si>
  <si>
    <t>3.</t>
  </si>
  <si>
    <t>Pomoc społeczna</t>
  </si>
  <si>
    <t>OGÓŁEM     DOTACJE</t>
  </si>
  <si>
    <t>w tym:</t>
  </si>
  <si>
    <t>1. Dotacje z Śląskiego Urzędu Wojewódzkiego</t>
  </si>
  <si>
    <t>2. Krajowe Biuro Wyborcze</t>
  </si>
  <si>
    <t xml:space="preserve">Dział </t>
  </si>
  <si>
    <t xml:space="preserve">Rozdział  </t>
  </si>
  <si>
    <t xml:space="preserve">                 Nazwa</t>
  </si>
  <si>
    <t xml:space="preserve">Plan </t>
  </si>
  <si>
    <t xml:space="preserve">      Administracja publiczna</t>
  </si>
  <si>
    <t>Urzędy wojewódzkie</t>
  </si>
  <si>
    <t>* Wydatki bieżące:</t>
  </si>
  <si>
    <t>Urzędy naczelnych organów władzy państwowej, kontroli i ochrony prawa</t>
  </si>
  <si>
    <t>* Wydatki bieżące</t>
  </si>
  <si>
    <t>RAZEM wydatki na w/w zadania</t>
  </si>
  <si>
    <t>Rozdział</t>
  </si>
  <si>
    <t>I. Dotacje celowe od Wojewody Śląskiego na zadania zlecone, w tym na:</t>
  </si>
  <si>
    <t>Razem:</t>
  </si>
  <si>
    <t>Ochrona zdrowia</t>
  </si>
  <si>
    <t>1. Dotacja z budżetu państwa na realizację zadań bieżących z zakresu administracji rządowej</t>
  </si>
  <si>
    <t>4.</t>
  </si>
  <si>
    <t>Składki na ubezpieczenia zdrowotne opłacane za osoby pobierające niektóre świadczenia z pomocy społecznej, niektóre świadczenia rodzinne oraz za osoby uczestniczące w zajęciach w centrum integracji społecznej</t>
  </si>
  <si>
    <t>Pozostała działalność</t>
  </si>
  <si>
    <t>1. Dochody z tytułu zwrotu należności od dłużników alimentacyjnych</t>
  </si>
  <si>
    <t>I. Dotacja celowa od Wojewody Śląskiego na zadania zlecone</t>
  </si>
  <si>
    <t>1. Dotacja celowa z Krajowego Biura Wyborczego na  prowadzenie i aktualizację stałego rejestru wyborców</t>
  </si>
  <si>
    <t>Świadczenia rodzinne, świadczenie z funduszu alimentacyjnego oraz składki na ubezpieczenia emerytalne i rentowe z ubezpieczenia społecznego</t>
  </si>
  <si>
    <t>1. Wydatki jednostek budżetowych, w tym na:</t>
  </si>
  <si>
    <t>1.2. Wydatki związane z realizacją ich statutowych zadań</t>
  </si>
  <si>
    <t>a) Pozostałe wydatki</t>
  </si>
  <si>
    <t>a) Składki na ubezpieczenia zdrowotne</t>
  </si>
  <si>
    <t>1.1. Wydatki związane z realizacją ich statutowych zadań, w tym:</t>
  </si>
  <si>
    <t>a) Środki na prowadzenie i aktualizację stałego rejestru  wyborców</t>
  </si>
  <si>
    <t>1.1. Wynagrodzenia i składki od nich naliczane</t>
  </si>
  <si>
    <t>1. Dochody z tytułu opłat pobieranych przez tutejszy urząd za  udostępnianie danych</t>
  </si>
  <si>
    <t>Obrona narodowa</t>
  </si>
  <si>
    <t>I. Dotacja celowa otrzymana z budżetu państwa na realizację zadań związanych z organizacją szkoleń obronnych w jst</t>
  </si>
  <si>
    <t>5.</t>
  </si>
  <si>
    <t>Pozostałe wydatki obronne</t>
  </si>
  <si>
    <t>1.1. Wydatki związane z realizacją ich statutowych zadań</t>
  </si>
  <si>
    <t>1.2. Wydatki związane z realizacją ich statutowych zadań, w tym:</t>
  </si>
  <si>
    <t>Rodzina</t>
  </si>
  <si>
    <t>6.</t>
  </si>
  <si>
    <t>1. Składki na ubezpieczenia zdrowotne opłacane za osoby pobierające niektóre świadczenia z pomocy społecznej, niektóre świadczenia rodzinne oraz za osoby uczestniczące w zajęciach w centrum integracji społecznej</t>
  </si>
  <si>
    <t>II. Plan dochodów na 2017 rok do odprowadzenia do budżetu państwa w związku z realizacją zadań z zakresu administracji rządowej (w złotych)</t>
  </si>
  <si>
    <t>Dochody i wydatki związane z realizacją zadań z zakresu administracji rządowej i innych zadań zleconych odrębnymi ustawami na 2017 rok</t>
  </si>
  <si>
    <t>III. Wydatki związane z realizacją zadań z zakresu administracji rządowej i innych zadań zleconych Gminie odrębnymi ustawami -  na 2017 rok (w złotych)</t>
  </si>
  <si>
    <t>Świadczenia wychowawcze</t>
  </si>
  <si>
    <t>*Wydatki bieżące:</t>
  </si>
  <si>
    <t>2. Świadczenia na rzecz osób fizycznych</t>
  </si>
  <si>
    <t>b) Fundusz alimentacyjny</t>
  </si>
  <si>
    <t>1.1. Wynagrodzenia i składki od nich naliczane, w tym:</t>
  </si>
  <si>
    <t>2. Świadczenia na rzecz osób fizycznych, w tym:</t>
  </si>
  <si>
    <t>a) Świadczenia rodzinne</t>
  </si>
  <si>
    <t>b) Świadczenia rodzinne</t>
  </si>
  <si>
    <t>c) Fundusz alimentacyjny</t>
  </si>
  <si>
    <t>c) Zasiłek dla opiekuna</t>
  </si>
  <si>
    <t>- podopiecznych</t>
  </si>
  <si>
    <t>- zasiłek dla opiekuna</t>
  </si>
  <si>
    <t>a) Składki na ubezpieczenia społeczne, w tym:</t>
  </si>
  <si>
    <t>d) Zasiłek dla opiekuna</t>
  </si>
  <si>
    <t>d) Świadczenia rodzicielskie</t>
  </si>
  <si>
    <t>e) Świadczenia rodzicielskie</t>
  </si>
  <si>
    <t xml:space="preserve">I. Dotacje na realizację zadań z zakresu administracji rządowej na 2017  ROK                        (w złotych) </t>
  </si>
  <si>
    <t>(po zmianach)</t>
  </si>
  <si>
    <t>Dodatki mieszkaniowe</t>
  </si>
  <si>
    <t>1. Świadczenia na rzecz osób fizycznych, w tym:</t>
  </si>
  <si>
    <t>a) Świadczenia społeczne</t>
  </si>
  <si>
    <t>2. Wydatki jednostek budżetowych, w tym na:</t>
  </si>
  <si>
    <t>2.1. Wydatki związane z realizacją ich statutowych zadań</t>
  </si>
  <si>
    <t>1. Świadczenie wychowawcze</t>
  </si>
  <si>
    <t>2. Świadczenia rodzinne, świadczenie z funduszu alimentacyjnego oraz składki na ubezpieczenia emerytalne i rentowe z ubezpieczenia społecznego</t>
  </si>
  <si>
    <t>2. Dodatki energetyczne</t>
  </si>
  <si>
    <t>Załącznik Nr 3 do Zarządzenia</t>
  </si>
  <si>
    <t>Burmistrza Nr B.0050.71.2017</t>
  </si>
  <si>
    <t>z dnia 07.03.2017 r.</t>
  </si>
  <si>
    <t>3. Karta Dużej Rodziny</t>
  </si>
  <si>
    <t>Karta Dużej Rodziny</t>
  </si>
</sst>
</file>

<file path=xl/styles.xml><?xml version="1.0" encoding="utf-8"?>
<styleSheet xmlns="http://schemas.openxmlformats.org/spreadsheetml/2006/main">
  <numFmts count="2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_-* #,##0.0\ _z_ł_-;\-* #,##0.0\ _z_ł_-;_-* &quot;-&quot;??\ _z_ł_-;_-@_-"/>
    <numFmt numFmtId="166" formatCode="_-* #,##0\ _z_ł_-;\-* #,##0\ _z_ł_-;_-* &quot;-&quot;??\ _z_ł_-;_-@_-"/>
    <numFmt numFmtId="167" formatCode="_-* #,##0.000\ _z_ł_-;\-* #,##0.000\ _z_ł_-;_-* &quot;-&quot;??\ _z_ł_-;_-@_-"/>
    <numFmt numFmtId="168" formatCode="_-* #,##0.0000\ _z_ł_-;\-* #,##0.0000\ _z_ł_-;_-* &quot;-&quot;??\ _z_ł_-;_-@_-"/>
    <numFmt numFmtId="169" formatCode="_-* #,##0.00000\ _z_ł_-;\-* #,##0.00000\ _z_ł_-;_-* &quot;-&quot;??\ _z_ł_-;_-@_-"/>
    <numFmt numFmtId="170" formatCode="_-* #,##0.000000\ _z_ł_-;\-* #,##0.000000\ _z_ł_-;_-* &quot;-&quot;??\ _z_ł_-;_-@_-"/>
    <numFmt numFmtId="171" formatCode="_-* #,##0.0000000\ _z_ł_-;\-* #,##0.0000000\ _z_ł_-;_-* &quot;-&quot;??\ _z_ł_-;_-@_-"/>
    <numFmt numFmtId="172" formatCode="_-* #,##0.00000000\ _z_ł_-;\-* #,##0.00000000\ _z_ł_-;_-* &quot;-&quot;??\ _z_ł_-;_-@_-"/>
    <numFmt numFmtId="173" formatCode="_-* #,##0.000000000\ _z_ł_-;\-* #,##0.000000000\ _z_ł_-;_-* &quot;-&quot;??\ _z_ł_-;_-@_-"/>
    <numFmt numFmtId="174" formatCode="_-* #,##0.0000000000\ _z_ł_-;\-* #,##0.0000000000\ _z_ł_-;_-* &quot;-&quot;??\ _z_ł_-;_-@_-"/>
    <numFmt numFmtId="175" formatCode="_-* #,##0.00000000000\ _z_ł_-;\-* #,##0.00000000000\ _z_ł_-;_-* &quot;-&quot;??\ _z_ł_-;_-@_-"/>
    <numFmt numFmtId="176" formatCode="0.0%"/>
    <numFmt numFmtId="177" formatCode="0.000%"/>
    <numFmt numFmtId="178" formatCode="0.0000%"/>
    <numFmt numFmtId="179" formatCode="#,##0.00000"/>
    <numFmt numFmtId="180" formatCode="&quot;Tak&quot;;&quot;Tak&quot;;&quot;Nie&quot;"/>
    <numFmt numFmtId="181" formatCode="&quot;Prawda&quot;;&quot;Prawda&quot;;&quot;Fałsz&quot;"/>
    <numFmt numFmtId="182" formatCode="&quot;Włączone&quot;;&quot;Włączone&quot;;&quot;Wyłączone&quot;"/>
    <numFmt numFmtId="183" formatCode="00\-000"/>
  </numFmts>
  <fonts count="46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i/>
      <sz val="10"/>
      <name val="Arial CE"/>
      <family val="2"/>
    </font>
    <font>
      <i/>
      <sz val="10"/>
      <name val="Arial CE"/>
      <family val="2"/>
    </font>
    <font>
      <sz val="8"/>
      <name val="Arial CE"/>
      <family val="0"/>
    </font>
    <font>
      <sz val="10"/>
      <color indexed="12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8"/>
      <name val="Arial CE"/>
      <family val="2"/>
    </font>
    <font>
      <i/>
      <sz val="10"/>
      <color indexed="12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8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26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127">
    <xf numFmtId="0" fontId="0" fillId="0" borderId="0" xfId="0" applyAlignment="1">
      <alignment/>
    </xf>
    <xf numFmtId="0" fontId="3" fillId="32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 wrapText="1"/>
    </xf>
    <xf numFmtId="0" fontId="3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3" fillId="32" borderId="11" xfId="0" applyFont="1" applyFill="1" applyBorder="1" applyAlignment="1">
      <alignment horizontal="center" wrapText="1"/>
    </xf>
    <xf numFmtId="0" fontId="3" fillId="32" borderId="12" xfId="0" applyFont="1" applyFill="1" applyBorder="1" applyAlignment="1">
      <alignment horizontal="center" wrapText="1"/>
    </xf>
    <xf numFmtId="3" fontId="3" fillId="32" borderId="0" xfId="0" applyNumberFormat="1" applyFont="1" applyFill="1" applyBorder="1" applyAlignment="1">
      <alignment wrapText="1"/>
    </xf>
    <xf numFmtId="9" fontId="3" fillId="32" borderId="12" xfId="54" applyFont="1" applyFill="1" applyBorder="1" applyAlignment="1">
      <alignment wrapText="1"/>
    </xf>
    <xf numFmtId="9" fontId="0" fillId="32" borderId="12" xfId="54" applyFont="1" applyFill="1" applyBorder="1" applyAlignment="1">
      <alignment wrapText="1"/>
    </xf>
    <xf numFmtId="0" fontId="5" fillId="0" borderId="0" xfId="0" applyFont="1" applyAlignment="1">
      <alignment wrapText="1"/>
    </xf>
    <xf numFmtId="0" fontId="0" fillId="32" borderId="0" xfId="0" applyFont="1" applyFill="1" applyAlignment="1">
      <alignment wrapText="1"/>
    </xf>
    <xf numFmtId="0" fontId="3" fillId="0" borderId="0" xfId="0" applyFont="1" applyFill="1" applyAlignment="1">
      <alignment wrapText="1"/>
    </xf>
    <xf numFmtId="0" fontId="3" fillId="33" borderId="10" xfId="0" applyFont="1" applyFill="1" applyBorder="1" applyAlignment="1">
      <alignment wrapText="1"/>
    </xf>
    <xf numFmtId="0" fontId="0" fillId="32" borderId="10" xfId="0" applyFont="1" applyFill="1" applyBorder="1" applyAlignment="1">
      <alignment wrapText="1"/>
    </xf>
    <xf numFmtId="3" fontId="0" fillId="32" borderId="10" xfId="0" applyNumberFormat="1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0" fontId="0" fillId="32" borderId="10" xfId="0" applyFont="1" applyFill="1" applyBorder="1" applyAlignment="1">
      <alignment horizontal="center" wrapText="1"/>
    </xf>
    <xf numFmtId="3" fontId="0" fillId="32" borderId="13" xfId="0" applyNumberFormat="1" applyFont="1" applyFill="1" applyBorder="1" applyAlignment="1">
      <alignment wrapText="1"/>
    </xf>
    <xf numFmtId="9" fontId="0" fillId="32" borderId="14" xfId="54" applyFont="1" applyFill="1" applyBorder="1" applyAlignment="1">
      <alignment wrapText="1"/>
    </xf>
    <xf numFmtId="3" fontId="0" fillId="32" borderId="0" xfId="0" applyNumberFormat="1" applyFont="1" applyFill="1" applyBorder="1" applyAlignment="1">
      <alignment wrapText="1"/>
    </xf>
    <xf numFmtId="0" fontId="4" fillId="32" borderId="10" xfId="0" applyFont="1" applyFill="1" applyBorder="1" applyAlignment="1">
      <alignment wrapText="1"/>
    </xf>
    <xf numFmtId="0" fontId="4" fillId="32" borderId="10" xfId="0" applyFont="1" applyFill="1" applyBorder="1" applyAlignment="1">
      <alignment horizontal="center" wrapText="1"/>
    </xf>
    <xf numFmtId="0" fontId="5" fillId="32" borderId="10" xfId="0" applyFont="1" applyFill="1" applyBorder="1" applyAlignment="1">
      <alignment wrapText="1"/>
    </xf>
    <xf numFmtId="0" fontId="5" fillId="32" borderId="10" xfId="0" applyFont="1" applyFill="1" applyBorder="1" applyAlignment="1">
      <alignment horizontal="center" wrapText="1"/>
    </xf>
    <xf numFmtId="0" fontId="5" fillId="0" borderId="10" xfId="0" applyFont="1" applyBorder="1" applyAlignment="1">
      <alignment vertical="center" wrapText="1"/>
    </xf>
    <xf numFmtId="0" fontId="3" fillId="33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3" fontId="0" fillId="33" borderId="0" xfId="0" applyNumberFormat="1" applyFont="1" applyFill="1" applyBorder="1" applyAlignment="1">
      <alignment wrapText="1"/>
    </xf>
    <xf numFmtId="9" fontId="0" fillId="33" borderId="12" xfId="54" applyFont="1" applyFill="1" applyBorder="1" applyAlignment="1">
      <alignment wrapText="1"/>
    </xf>
    <xf numFmtId="0" fontId="0" fillId="33" borderId="0" xfId="0" applyFont="1" applyFill="1" applyAlignment="1">
      <alignment wrapText="1"/>
    </xf>
    <xf numFmtId="0" fontId="0" fillId="33" borderId="10" xfId="0" applyFont="1" applyFill="1" applyBorder="1" applyAlignment="1">
      <alignment wrapText="1"/>
    </xf>
    <xf numFmtId="0" fontId="0" fillId="33" borderId="10" xfId="0" applyFont="1" applyFill="1" applyBorder="1" applyAlignment="1">
      <alignment horizontal="center" wrapText="1"/>
    </xf>
    <xf numFmtId="3" fontId="0" fillId="32" borderId="15" xfId="0" applyNumberFormat="1" applyFont="1" applyFill="1" applyBorder="1" applyAlignment="1">
      <alignment wrapText="1"/>
    </xf>
    <xf numFmtId="9" fontId="0" fillId="32" borderId="16" xfId="54" applyFont="1" applyFill="1" applyBorder="1" applyAlignment="1">
      <alignment wrapText="1"/>
    </xf>
    <xf numFmtId="0" fontId="3" fillId="33" borderId="0" xfId="0" applyFont="1" applyFill="1" applyAlignment="1">
      <alignment wrapText="1"/>
    </xf>
    <xf numFmtId="0" fontId="3" fillId="0" borderId="10" xfId="0" applyFont="1" applyBorder="1" applyAlignment="1">
      <alignment horizontal="center" wrapText="1"/>
    </xf>
    <xf numFmtId="0" fontId="3" fillId="33" borderId="10" xfId="0" applyFont="1" applyFill="1" applyBorder="1" applyAlignment="1">
      <alignment horizontal="left" wrapText="1"/>
    </xf>
    <xf numFmtId="0" fontId="5" fillId="34" borderId="10" xfId="0" applyFont="1" applyFill="1" applyBorder="1" applyAlignment="1">
      <alignment wrapText="1"/>
    </xf>
    <xf numFmtId="0" fontId="5" fillId="34" borderId="10" xfId="0" applyFont="1" applyFill="1" applyBorder="1" applyAlignment="1">
      <alignment horizontal="left" wrapText="1"/>
    </xf>
    <xf numFmtId="0" fontId="0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 wrapText="1"/>
    </xf>
    <xf numFmtId="0" fontId="5" fillId="34" borderId="10" xfId="0" applyFont="1" applyFill="1" applyBorder="1" applyAlignment="1">
      <alignment horizontal="center" wrapText="1"/>
    </xf>
    <xf numFmtId="0" fontId="5" fillId="34" borderId="10" xfId="0" applyFont="1" applyFill="1" applyBorder="1" applyAlignment="1">
      <alignment horizontal="left" vertical="center" wrapText="1"/>
    </xf>
    <xf numFmtId="0" fontId="5" fillId="34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0" fillId="0" borderId="10" xfId="0" applyFont="1" applyBorder="1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0" xfId="0" applyFont="1" applyFill="1" applyAlignment="1">
      <alignment horizontal="left" wrapText="1"/>
    </xf>
    <xf numFmtId="0" fontId="5" fillId="33" borderId="1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0" fontId="5" fillId="33" borderId="0" xfId="0" applyFont="1" applyFill="1" applyAlignment="1">
      <alignment wrapText="1"/>
    </xf>
    <xf numFmtId="0" fontId="5" fillId="0" borderId="0" xfId="0" applyFont="1" applyFill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left" vertical="center" wrapText="1"/>
    </xf>
    <xf numFmtId="0" fontId="5" fillId="34" borderId="10" xfId="0" applyFont="1" applyFill="1" applyBorder="1" applyAlignment="1">
      <alignment vertical="center" wrapText="1"/>
    </xf>
    <xf numFmtId="0" fontId="0" fillId="35" borderId="10" xfId="0" applyFont="1" applyFill="1" applyBorder="1" applyAlignment="1">
      <alignment vertical="center" wrapText="1"/>
    </xf>
    <xf numFmtId="0" fontId="0" fillId="35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32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0" fillId="34" borderId="10" xfId="0" applyFont="1" applyFill="1" applyBorder="1" applyAlignment="1">
      <alignment vertical="center" wrapText="1"/>
    </xf>
    <xf numFmtId="0" fontId="0" fillId="34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5" fillId="34" borderId="10" xfId="0" applyFont="1" applyFill="1" applyBorder="1" applyAlignment="1">
      <alignment horizontal="right" vertical="center" wrapText="1"/>
    </xf>
    <xf numFmtId="0" fontId="0" fillId="33" borderId="10" xfId="0" applyFont="1" applyFill="1" applyBorder="1" applyAlignment="1">
      <alignment horizontal="center" vertical="center" wrapText="1"/>
    </xf>
    <xf numFmtId="4" fontId="0" fillId="0" borderId="10" xfId="0" applyNumberFormat="1" applyFont="1" applyFill="1" applyBorder="1" applyAlignment="1">
      <alignment vertical="center"/>
    </xf>
    <xf numFmtId="49" fontId="0" fillId="0" borderId="10" xfId="0" applyNumberFormat="1" applyFont="1" applyFill="1" applyBorder="1" applyAlignment="1">
      <alignment vertical="center" wrapText="1"/>
    </xf>
    <xf numFmtId="4" fontId="3" fillId="33" borderId="10" xfId="0" applyNumberFormat="1" applyFont="1" applyFill="1" applyBorder="1" applyAlignment="1">
      <alignment wrapText="1"/>
    </xf>
    <xf numFmtId="4" fontId="5" fillId="32" borderId="10" xfId="0" applyNumberFormat="1" applyFont="1" applyFill="1" applyBorder="1" applyAlignment="1">
      <alignment wrapText="1"/>
    </xf>
    <xf numFmtId="4" fontId="0" fillId="32" borderId="10" xfId="0" applyNumberFormat="1" applyFont="1" applyFill="1" applyBorder="1" applyAlignment="1">
      <alignment wrapText="1"/>
    </xf>
    <xf numFmtId="4" fontId="4" fillId="32" borderId="10" xfId="0" applyNumberFormat="1" applyFont="1" applyFill="1" applyBorder="1" applyAlignment="1">
      <alignment wrapText="1"/>
    </xf>
    <xf numFmtId="4" fontId="5" fillId="34" borderId="10" xfId="0" applyNumberFormat="1" applyFont="1" applyFill="1" applyBorder="1" applyAlignment="1">
      <alignment wrapText="1"/>
    </xf>
    <xf numFmtId="4" fontId="0" fillId="0" borderId="10" xfId="0" applyNumberFormat="1" applyFont="1" applyBorder="1" applyAlignment="1">
      <alignment wrapText="1"/>
    </xf>
    <xf numFmtId="4" fontId="3" fillId="0" borderId="10" xfId="0" applyNumberFormat="1" applyFont="1" applyBorder="1" applyAlignment="1">
      <alignment wrapText="1"/>
    </xf>
    <xf numFmtId="4" fontId="3" fillId="33" borderId="10" xfId="0" applyNumberFormat="1" applyFont="1" applyFill="1" applyBorder="1" applyAlignment="1">
      <alignment horizontal="right" wrapText="1"/>
    </xf>
    <xf numFmtId="4" fontId="5" fillId="34" borderId="10" xfId="0" applyNumberFormat="1" applyFont="1" applyFill="1" applyBorder="1" applyAlignment="1">
      <alignment horizontal="right" wrapText="1"/>
    </xf>
    <xf numFmtId="4" fontId="0" fillId="0" borderId="10" xfId="0" applyNumberFormat="1" applyFont="1" applyBorder="1" applyAlignment="1">
      <alignment horizontal="right" wrapText="1"/>
    </xf>
    <xf numFmtId="4" fontId="4" fillId="33" borderId="10" xfId="0" applyNumberFormat="1" applyFont="1" applyFill="1" applyBorder="1" applyAlignment="1">
      <alignment wrapText="1"/>
    </xf>
    <xf numFmtId="4" fontId="3" fillId="33" borderId="10" xfId="0" applyNumberFormat="1" applyFont="1" applyFill="1" applyBorder="1" applyAlignment="1">
      <alignment vertical="center" wrapText="1"/>
    </xf>
    <xf numFmtId="4" fontId="3" fillId="0" borderId="10" xfId="0" applyNumberFormat="1" applyFont="1" applyBorder="1" applyAlignment="1">
      <alignment vertical="center" wrapText="1"/>
    </xf>
    <xf numFmtId="4" fontId="5" fillId="34" borderId="10" xfId="0" applyNumberFormat="1" applyFont="1" applyFill="1" applyBorder="1" applyAlignment="1">
      <alignment vertical="center" wrapText="1"/>
    </xf>
    <xf numFmtId="4" fontId="0" fillId="35" borderId="10" xfId="0" applyNumberFormat="1" applyFont="1" applyFill="1" applyBorder="1" applyAlignment="1">
      <alignment vertical="center" wrapText="1"/>
    </xf>
    <xf numFmtId="4" fontId="0" fillId="0" borderId="10" xfId="0" applyNumberFormat="1" applyFont="1" applyFill="1" applyBorder="1" applyAlignment="1">
      <alignment vertical="center" wrapText="1"/>
    </xf>
    <xf numFmtId="4" fontId="0" fillId="0" borderId="10" xfId="0" applyNumberFormat="1" applyFont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4" fontId="0" fillId="34" borderId="10" xfId="0" applyNumberFormat="1" applyFont="1" applyFill="1" applyBorder="1" applyAlignment="1">
      <alignment vertical="center" wrapText="1"/>
    </xf>
    <xf numFmtId="0" fontId="8" fillId="0" borderId="0" xfId="0" applyFont="1" applyFill="1" applyAlignment="1">
      <alignment wrapText="1"/>
    </xf>
    <xf numFmtId="0" fontId="9" fillId="33" borderId="10" xfId="0" applyFont="1" applyFill="1" applyBorder="1" applyAlignment="1">
      <alignment horizontal="center" wrapText="1"/>
    </xf>
    <xf numFmtId="0" fontId="9" fillId="32" borderId="17" xfId="0" applyFont="1" applyFill="1" applyBorder="1" applyAlignment="1">
      <alignment horizontal="center" wrapText="1"/>
    </xf>
    <xf numFmtId="0" fontId="9" fillId="32" borderId="14" xfId="0" applyFont="1" applyFill="1" applyBorder="1" applyAlignment="1">
      <alignment horizontal="center" wrapText="1"/>
    </xf>
    <xf numFmtId="0" fontId="8" fillId="0" borderId="0" xfId="0" applyFont="1" applyAlignment="1">
      <alignment wrapText="1"/>
    </xf>
    <xf numFmtId="0" fontId="10" fillId="33" borderId="10" xfId="0" applyFont="1" applyFill="1" applyBorder="1" applyAlignment="1">
      <alignment horizontal="center" wrapText="1"/>
    </xf>
    <xf numFmtId="0" fontId="10" fillId="33" borderId="0" xfId="0" applyFont="1" applyFill="1" applyAlignment="1">
      <alignment wrapText="1"/>
    </xf>
    <xf numFmtId="0" fontId="10" fillId="0" borderId="0" xfId="0" applyFont="1" applyFill="1" applyAlignment="1">
      <alignment wrapText="1"/>
    </xf>
    <xf numFmtId="0" fontId="10" fillId="33" borderId="10" xfId="0" applyFont="1" applyFill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0" fillId="0" borderId="10" xfId="0" applyFont="1" applyBorder="1" applyAlignment="1">
      <alignment horizontal="center" vertical="center" wrapText="1"/>
    </xf>
    <xf numFmtId="0" fontId="7" fillId="32" borderId="10" xfId="0" applyFont="1" applyFill="1" applyBorder="1" applyAlignment="1">
      <alignment wrapText="1"/>
    </xf>
    <xf numFmtId="4" fontId="7" fillId="32" borderId="10" xfId="0" applyNumberFormat="1" applyFont="1" applyFill="1" applyBorder="1" applyAlignment="1">
      <alignment wrapText="1"/>
    </xf>
    <xf numFmtId="0" fontId="5" fillId="34" borderId="10" xfId="0" applyFont="1" applyFill="1" applyBorder="1" applyAlignment="1">
      <alignment vertical="center" wrapText="1"/>
    </xf>
    <xf numFmtId="0" fontId="5" fillId="34" borderId="10" xfId="0" applyFont="1" applyFill="1" applyBorder="1" applyAlignment="1">
      <alignment horizontal="left" vertical="center" wrapText="1"/>
    </xf>
    <xf numFmtId="4" fontId="5" fillId="34" borderId="10" xfId="0" applyNumberFormat="1" applyFont="1" applyFill="1" applyBorder="1" applyAlignment="1">
      <alignment vertical="center" wrapText="1"/>
    </xf>
    <xf numFmtId="0" fontId="5" fillId="0" borderId="0" xfId="0" applyFont="1" applyAlignment="1">
      <alignment wrapText="1"/>
    </xf>
    <xf numFmtId="0" fontId="5" fillId="0" borderId="0" xfId="0" applyFont="1" applyFill="1" applyAlignment="1">
      <alignment wrapText="1"/>
    </xf>
    <xf numFmtId="0" fontId="11" fillId="34" borderId="10" xfId="0" applyFont="1" applyFill="1" applyBorder="1" applyAlignment="1">
      <alignment vertical="center" wrapText="1"/>
    </xf>
    <xf numFmtId="0" fontId="11" fillId="34" borderId="10" xfId="0" applyFont="1" applyFill="1" applyBorder="1" applyAlignment="1">
      <alignment horizontal="left" vertical="center" wrapText="1"/>
    </xf>
    <xf numFmtId="4" fontId="11" fillId="34" borderId="10" xfId="0" applyNumberFormat="1" applyFont="1" applyFill="1" applyBorder="1" applyAlignment="1">
      <alignment vertical="center" wrapText="1"/>
    </xf>
    <xf numFmtId="0" fontId="7" fillId="35" borderId="10" xfId="0" applyFont="1" applyFill="1" applyBorder="1" applyAlignment="1">
      <alignment vertical="center" wrapText="1"/>
    </xf>
    <xf numFmtId="0" fontId="7" fillId="35" borderId="10" xfId="0" applyFont="1" applyFill="1" applyBorder="1" applyAlignment="1">
      <alignment horizontal="left" vertical="center" wrapText="1"/>
    </xf>
    <xf numFmtId="4" fontId="7" fillId="35" borderId="10" xfId="0" applyNumberFormat="1" applyFont="1" applyFill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7" fillId="0" borderId="10" xfId="0" applyFont="1" applyFill="1" applyBorder="1" applyAlignment="1">
      <alignment horizontal="left" vertical="center" wrapText="1"/>
    </xf>
    <xf numFmtId="4" fontId="7" fillId="0" borderId="10" xfId="0" applyNumberFormat="1" applyFont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0" fillId="0" borderId="0" xfId="0" applyFont="1" applyAlignment="1">
      <alignment horizontal="right" wrapText="1"/>
    </xf>
    <xf numFmtId="0" fontId="3" fillId="0" borderId="0" xfId="0" applyFont="1" applyAlignment="1">
      <alignment horizontal="center" wrapText="1"/>
    </xf>
    <xf numFmtId="0" fontId="4" fillId="32" borderId="0" xfId="0" applyFont="1" applyFill="1" applyAlignment="1">
      <alignment horizontal="center" wrapText="1"/>
    </xf>
    <xf numFmtId="0" fontId="0" fillId="32" borderId="0" xfId="0" applyFont="1" applyFill="1" applyAlignment="1">
      <alignment horizont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46"/>
  <sheetViews>
    <sheetView tabSelected="1" zoomScalePageLayoutView="0" workbookViewId="0" topLeftCell="A1">
      <selection activeCell="A1" sqref="A1:E1"/>
    </sheetView>
  </sheetViews>
  <sheetFormatPr defaultColWidth="9.00390625" defaultRowHeight="12.75"/>
  <cols>
    <col min="1" max="1" width="4.375" style="4" customWidth="1"/>
    <col min="2" max="2" width="4.25390625" style="4" customWidth="1"/>
    <col min="3" max="3" width="7.25390625" style="4" customWidth="1"/>
    <col min="4" max="4" width="50.625" style="4" customWidth="1"/>
    <col min="5" max="5" width="12.00390625" style="4" customWidth="1"/>
    <col min="6" max="6" width="0.12890625" style="4" hidden="1" customWidth="1"/>
    <col min="7" max="7" width="9.125" style="4" hidden="1" customWidth="1"/>
    <col min="8" max="16384" width="9.125" style="4" customWidth="1"/>
  </cols>
  <sheetData>
    <row r="1" spans="1:7" ht="12.75" customHeight="1">
      <c r="A1" s="123" t="s">
        <v>83</v>
      </c>
      <c r="B1" s="123"/>
      <c r="C1" s="123"/>
      <c r="D1" s="123"/>
      <c r="E1" s="123"/>
      <c r="F1" s="11"/>
      <c r="G1" s="11"/>
    </row>
    <row r="2" spans="1:7" ht="12.75" customHeight="1">
      <c r="A2" s="123" t="s">
        <v>84</v>
      </c>
      <c r="B2" s="123"/>
      <c r="C2" s="123"/>
      <c r="D2" s="123"/>
      <c r="E2" s="123"/>
      <c r="F2" s="11"/>
      <c r="G2" s="11"/>
    </row>
    <row r="3" spans="1:8" ht="12.75">
      <c r="A3" s="123" t="s">
        <v>85</v>
      </c>
      <c r="B3" s="123"/>
      <c r="C3" s="123"/>
      <c r="D3" s="123"/>
      <c r="E3" s="123"/>
      <c r="F3" s="11"/>
      <c r="G3" s="11"/>
      <c r="H3" s="4" t="s">
        <v>0</v>
      </c>
    </row>
    <row r="4" spans="1:7" ht="38.25" customHeight="1">
      <c r="A4" s="124" t="s">
        <v>55</v>
      </c>
      <c r="B4" s="124"/>
      <c r="C4" s="124"/>
      <c r="D4" s="124"/>
      <c r="E4" s="124"/>
      <c r="F4" s="11"/>
      <c r="G4" s="11"/>
    </row>
    <row r="5" spans="2:7" ht="12.75">
      <c r="B5" s="11"/>
      <c r="C5" s="11"/>
      <c r="D5" s="11"/>
      <c r="E5" s="11"/>
      <c r="F5" s="11"/>
      <c r="G5" s="11"/>
    </row>
    <row r="6" spans="1:7" s="10" customFormat="1" ht="24.75" customHeight="1">
      <c r="A6" s="125" t="s">
        <v>73</v>
      </c>
      <c r="B6" s="125"/>
      <c r="C6" s="125"/>
      <c r="D6" s="125"/>
      <c r="E6" s="125"/>
      <c r="F6" s="125"/>
      <c r="G6" s="125"/>
    </row>
    <row r="7" spans="1:7" ht="12.75">
      <c r="A7" s="126" t="s">
        <v>74</v>
      </c>
      <c r="B7" s="126"/>
      <c r="C7" s="126"/>
      <c r="D7" s="126"/>
      <c r="E7" s="126"/>
      <c r="F7" s="11"/>
      <c r="G7" s="11"/>
    </row>
    <row r="8" spans="2:7" ht="12.75">
      <c r="B8" s="11"/>
      <c r="C8" s="11"/>
      <c r="D8" s="11"/>
      <c r="E8" s="11"/>
      <c r="F8" s="11"/>
      <c r="G8" s="11"/>
    </row>
    <row r="9" spans="1:37" s="96" customFormat="1" ht="12">
      <c r="A9" s="92"/>
      <c r="B9" s="93" t="s">
        <v>1</v>
      </c>
      <c r="C9" s="93" t="s">
        <v>2</v>
      </c>
      <c r="D9" s="93" t="s">
        <v>3</v>
      </c>
      <c r="E9" s="93" t="s">
        <v>4</v>
      </c>
      <c r="F9" s="94"/>
      <c r="G9" s="95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2"/>
      <c r="AH9" s="92"/>
      <c r="AI9" s="92"/>
      <c r="AJ9" s="92"/>
      <c r="AK9" s="92"/>
    </row>
    <row r="10" spans="1:37" ht="12.75">
      <c r="A10" s="16"/>
      <c r="B10" s="1">
        <v>1</v>
      </c>
      <c r="C10" s="1">
        <v>2</v>
      </c>
      <c r="D10" s="1">
        <v>3</v>
      </c>
      <c r="E10" s="1">
        <v>4</v>
      </c>
      <c r="F10" s="5"/>
      <c r="G10" s="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</row>
    <row r="11" spans="1:37" ht="12.75">
      <c r="A11" s="16"/>
      <c r="B11" s="14"/>
      <c r="C11" s="17"/>
      <c r="D11" s="14"/>
      <c r="E11" s="15"/>
      <c r="F11" s="18"/>
      <c r="G11" s="19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</row>
    <row r="12" spans="1:37" ht="12.75">
      <c r="A12" s="16"/>
      <c r="B12" s="13" t="s">
        <v>5</v>
      </c>
      <c r="C12" s="2">
        <v>750</v>
      </c>
      <c r="D12" s="13" t="s">
        <v>6</v>
      </c>
      <c r="E12" s="73">
        <f>E13</f>
        <v>63776</v>
      </c>
      <c r="F12" s="20"/>
      <c r="G12" s="9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</row>
    <row r="13" spans="1:37" ht="25.5">
      <c r="A13" s="16"/>
      <c r="B13" s="21"/>
      <c r="C13" s="22"/>
      <c r="D13" s="23" t="s">
        <v>34</v>
      </c>
      <c r="E13" s="74">
        <v>63776</v>
      </c>
      <c r="F13" s="20"/>
      <c r="G13" s="9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</row>
    <row r="14" spans="1:37" ht="12.75">
      <c r="A14" s="16"/>
      <c r="B14" s="14"/>
      <c r="C14" s="17"/>
      <c r="D14" s="14"/>
      <c r="E14" s="75"/>
      <c r="F14" s="20"/>
      <c r="G14" s="9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</row>
    <row r="15" spans="1:37" ht="25.5">
      <c r="A15" s="16"/>
      <c r="B15" s="13" t="s">
        <v>7</v>
      </c>
      <c r="C15" s="2">
        <v>751</v>
      </c>
      <c r="D15" s="13" t="s">
        <v>8</v>
      </c>
      <c r="E15" s="73">
        <f>E16</f>
        <v>3500</v>
      </c>
      <c r="F15" s="20"/>
      <c r="G15" s="9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</row>
    <row r="16" spans="1:37" ht="25.5">
      <c r="A16" s="16"/>
      <c r="B16" s="23"/>
      <c r="C16" s="24"/>
      <c r="D16" s="25" t="s">
        <v>35</v>
      </c>
      <c r="E16" s="74">
        <v>3500</v>
      </c>
      <c r="F16" s="20"/>
      <c r="G16" s="9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</row>
    <row r="17" spans="1:37" ht="12.75">
      <c r="A17" s="16"/>
      <c r="B17" s="23"/>
      <c r="C17" s="24"/>
      <c r="D17" s="25"/>
      <c r="E17" s="74"/>
      <c r="F17" s="20"/>
      <c r="G17" s="9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</row>
    <row r="18" spans="1:37" ht="12.75">
      <c r="A18" s="16"/>
      <c r="B18" s="13" t="s">
        <v>9</v>
      </c>
      <c r="C18" s="2">
        <v>752</v>
      </c>
      <c r="D18" s="26" t="s">
        <v>45</v>
      </c>
      <c r="E18" s="73">
        <f>E19</f>
        <v>300</v>
      </c>
      <c r="F18" s="20"/>
      <c r="G18" s="9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</row>
    <row r="19" spans="1:37" ht="38.25">
      <c r="A19" s="16"/>
      <c r="B19" s="23"/>
      <c r="C19" s="24"/>
      <c r="D19" s="27" t="s">
        <v>46</v>
      </c>
      <c r="E19" s="75">
        <v>300</v>
      </c>
      <c r="F19" s="20"/>
      <c r="G19" s="9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</row>
    <row r="20" spans="1:37" ht="12.75">
      <c r="A20" s="16"/>
      <c r="B20" s="14"/>
      <c r="C20" s="14"/>
      <c r="D20" s="14"/>
      <c r="E20" s="75"/>
      <c r="F20" s="20"/>
      <c r="G20" s="9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</row>
    <row r="21" spans="1:37" ht="12.75">
      <c r="A21" s="16"/>
      <c r="B21" s="13" t="s">
        <v>30</v>
      </c>
      <c r="C21" s="2">
        <v>851</v>
      </c>
      <c r="D21" s="13" t="s">
        <v>28</v>
      </c>
      <c r="E21" s="73">
        <f>E22</f>
        <v>590</v>
      </c>
      <c r="F21" s="20"/>
      <c r="G21" s="9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</row>
    <row r="22" spans="1:37" ht="25.5">
      <c r="A22" s="16"/>
      <c r="B22" s="14"/>
      <c r="C22" s="14"/>
      <c r="D22" s="14" t="s">
        <v>29</v>
      </c>
      <c r="E22" s="75">
        <v>590</v>
      </c>
      <c r="F22" s="20"/>
      <c r="G22" s="9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</row>
    <row r="23" spans="1:37" ht="11.25" customHeight="1">
      <c r="A23" s="16"/>
      <c r="B23" s="14"/>
      <c r="C23" s="14"/>
      <c r="D23" s="14"/>
      <c r="E23" s="75"/>
      <c r="F23" s="20"/>
      <c r="G23" s="9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</row>
    <row r="24" spans="1:37" s="30" customFormat="1" ht="12.75">
      <c r="A24" s="16"/>
      <c r="B24" s="13" t="s">
        <v>47</v>
      </c>
      <c r="C24" s="2">
        <v>852</v>
      </c>
      <c r="D24" s="13" t="s">
        <v>10</v>
      </c>
      <c r="E24" s="73">
        <f>SUM(E25)</f>
        <v>15574.45</v>
      </c>
      <c r="F24" s="28"/>
      <c r="G24" s="29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</row>
    <row r="25" spans="1:37" ht="25.5">
      <c r="A25" s="16"/>
      <c r="B25" s="21"/>
      <c r="C25" s="22"/>
      <c r="D25" s="23" t="s">
        <v>26</v>
      </c>
      <c r="E25" s="76">
        <f>SUM(E26:E27)</f>
        <v>15574.45</v>
      </c>
      <c r="F25" s="20"/>
      <c r="G25" s="9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</row>
    <row r="26" spans="1:37" ht="56.25" customHeight="1">
      <c r="A26" s="16"/>
      <c r="B26" s="14"/>
      <c r="C26" s="17"/>
      <c r="D26" s="14" t="s">
        <v>53</v>
      </c>
      <c r="E26" s="75">
        <v>14826</v>
      </c>
      <c r="F26" s="7"/>
      <c r="G26" s="8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</row>
    <row r="27" spans="1:37" ht="16.5" customHeight="1">
      <c r="A27" s="16"/>
      <c r="B27" s="14"/>
      <c r="C27" s="17"/>
      <c r="D27" s="14" t="s">
        <v>82</v>
      </c>
      <c r="E27" s="75">
        <v>748.45</v>
      </c>
      <c r="F27" s="7"/>
      <c r="G27" s="8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</row>
    <row r="28" spans="1:37" ht="13.5" customHeight="1">
      <c r="A28" s="16"/>
      <c r="B28" s="14"/>
      <c r="C28" s="17"/>
      <c r="D28" s="14"/>
      <c r="E28" s="75"/>
      <c r="F28" s="7"/>
      <c r="G28" s="8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</row>
    <row r="29" spans="1:37" ht="16.5" customHeight="1">
      <c r="A29" s="16"/>
      <c r="B29" s="13" t="s">
        <v>52</v>
      </c>
      <c r="C29" s="2">
        <v>855</v>
      </c>
      <c r="D29" s="13" t="s">
        <v>51</v>
      </c>
      <c r="E29" s="73">
        <f>SUM(E30)</f>
        <v>7445974</v>
      </c>
      <c r="F29" s="7"/>
      <c r="G29" s="8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</row>
    <row r="30" spans="1:37" ht="28.5" customHeight="1">
      <c r="A30" s="16"/>
      <c r="B30" s="14"/>
      <c r="C30" s="17"/>
      <c r="D30" s="23" t="s">
        <v>26</v>
      </c>
      <c r="E30" s="75">
        <f>SUM(E31,E32,E33)</f>
        <v>7445974</v>
      </c>
      <c r="F30" s="7"/>
      <c r="G30" s="8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</row>
    <row r="31" spans="1:37" ht="12.75">
      <c r="A31" s="16"/>
      <c r="B31" s="14"/>
      <c r="C31" s="17"/>
      <c r="D31" s="14" t="s">
        <v>80</v>
      </c>
      <c r="E31" s="75">
        <v>4718315</v>
      </c>
      <c r="F31" s="7"/>
      <c r="G31" s="8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</row>
    <row r="32" spans="1:37" ht="38.25">
      <c r="A32" s="16"/>
      <c r="B32" s="14"/>
      <c r="C32" s="17"/>
      <c r="D32" s="14" t="s">
        <v>81</v>
      </c>
      <c r="E32" s="75">
        <v>2727551</v>
      </c>
      <c r="F32" s="7"/>
      <c r="G32" s="8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</row>
    <row r="33" spans="1:37" ht="12.75">
      <c r="A33" s="16"/>
      <c r="B33" s="14"/>
      <c r="C33" s="17"/>
      <c r="D33" s="103" t="s">
        <v>86</v>
      </c>
      <c r="E33" s="104">
        <v>108</v>
      </c>
      <c r="F33" s="7"/>
      <c r="G33" s="8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</row>
    <row r="34" spans="1:37" ht="12.75">
      <c r="A34" s="16"/>
      <c r="B34" s="14"/>
      <c r="C34" s="17"/>
      <c r="D34" s="14"/>
      <c r="E34" s="75"/>
      <c r="F34" s="20"/>
      <c r="G34" s="9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</row>
    <row r="35" spans="1:37" s="30" customFormat="1" ht="12.75">
      <c r="A35" s="16"/>
      <c r="B35" s="31"/>
      <c r="C35" s="32"/>
      <c r="D35" s="13" t="s">
        <v>11</v>
      </c>
      <c r="E35" s="73">
        <f>E12+E15+E18+E21+E24+E29</f>
        <v>7529714.45</v>
      </c>
      <c r="F35" s="28"/>
      <c r="G35" s="29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</row>
    <row r="36" spans="1:37" ht="12.75">
      <c r="A36" s="16"/>
      <c r="B36" s="14"/>
      <c r="C36" s="17"/>
      <c r="D36" s="14" t="s">
        <v>12</v>
      </c>
      <c r="E36" s="75"/>
      <c r="F36" s="33"/>
      <c r="G36" s="34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</row>
    <row r="37" spans="1:37" ht="12.75">
      <c r="A37" s="16"/>
      <c r="B37" s="14"/>
      <c r="C37" s="17"/>
      <c r="D37" s="14" t="s">
        <v>13</v>
      </c>
      <c r="E37" s="75">
        <f>E35-E38</f>
        <v>7526214.45</v>
      </c>
      <c r="F37" s="11"/>
      <c r="G37" s="11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</row>
    <row r="38" spans="1:37" ht="12.75">
      <c r="A38" s="16"/>
      <c r="B38" s="14"/>
      <c r="C38" s="14"/>
      <c r="D38" s="14" t="s">
        <v>14</v>
      </c>
      <c r="E38" s="75">
        <f>SUM(E15)</f>
        <v>3500</v>
      </c>
      <c r="F38" s="11"/>
      <c r="G38" s="11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</row>
    <row r="39" spans="8:37" ht="12.75"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</row>
    <row r="40" spans="1:37" s="3" customFormat="1" ht="29.25" customHeight="1">
      <c r="A40" s="122" t="s">
        <v>54</v>
      </c>
      <c r="B40" s="122"/>
      <c r="C40" s="122"/>
      <c r="D40" s="122"/>
      <c r="E40" s="12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</row>
    <row r="41" spans="1:37" s="98" customFormat="1" ht="22.5">
      <c r="A41" s="97" t="s">
        <v>1</v>
      </c>
      <c r="B41" s="97" t="s">
        <v>2</v>
      </c>
      <c r="C41" s="97" t="s">
        <v>25</v>
      </c>
      <c r="D41" s="97" t="s">
        <v>3</v>
      </c>
      <c r="E41" s="97" t="s">
        <v>4</v>
      </c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99"/>
      <c r="Y41" s="99"/>
      <c r="Z41" s="99"/>
      <c r="AA41" s="99"/>
      <c r="AB41" s="99"/>
      <c r="AC41" s="99"/>
      <c r="AD41" s="99"/>
      <c r="AE41" s="99"/>
      <c r="AF41" s="99"/>
      <c r="AG41" s="99"/>
      <c r="AH41" s="99"/>
      <c r="AI41" s="99"/>
      <c r="AJ41" s="99"/>
      <c r="AK41" s="99"/>
    </row>
    <row r="42" spans="1:37" s="3" customFormat="1" ht="12.75">
      <c r="A42" s="1">
        <v>1</v>
      </c>
      <c r="B42" s="1">
        <v>2</v>
      </c>
      <c r="C42" s="36">
        <v>3</v>
      </c>
      <c r="D42" s="1">
        <v>4</v>
      </c>
      <c r="E42" s="1">
        <v>5</v>
      </c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</row>
    <row r="43" spans="1:37" s="35" customFormat="1" ht="12.75">
      <c r="A43" s="13">
        <v>1</v>
      </c>
      <c r="B43" s="13">
        <v>750</v>
      </c>
      <c r="C43" s="13"/>
      <c r="D43" s="37" t="s">
        <v>6</v>
      </c>
      <c r="E43" s="73">
        <f>SUM(E44)</f>
        <v>736</v>
      </c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</row>
    <row r="44" spans="1:37" s="3" customFormat="1" ht="12.75">
      <c r="A44" s="38"/>
      <c r="B44" s="38"/>
      <c r="C44" s="38">
        <v>75011</v>
      </c>
      <c r="D44" s="39" t="s">
        <v>20</v>
      </c>
      <c r="E44" s="77">
        <f>SUM(E45)</f>
        <v>736</v>
      </c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</row>
    <row r="45" spans="1:37" s="3" customFormat="1" ht="25.5">
      <c r="A45" s="40"/>
      <c r="B45" s="40"/>
      <c r="C45" s="40"/>
      <c r="D45" s="40" t="s">
        <v>44</v>
      </c>
      <c r="E45" s="78">
        <v>736</v>
      </c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</row>
    <row r="46" spans="1:37" s="3" customFormat="1" ht="12.75">
      <c r="A46" s="41"/>
      <c r="B46" s="41"/>
      <c r="C46" s="41"/>
      <c r="D46" s="42"/>
      <c r="E46" s="79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</row>
    <row r="47" spans="1:37" s="35" customFormat="1" ht="12.75">
      <c r="A47" s="13" t="s">
        <v>7</v>
      </c>
      <c r="B47" s="13">
        <v>855</v>
      </c>
      <c r="C47" s="13"/>
      <c r="D47" s="13" t="s">
        <v>51</v>
      </c>
      <c r="E47" s="80">
        <f>E48</f>
        <v>65300</v>
      </c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</row>
    <row r="48" spans="1:37" s="45" customFormat="1" ht="38.25">
      <c r="A48" s="43"/>
      <c r="B48" s="43"/>
      <c r="C48" s="43">
        <v>85502</v>
      </c>
      <c r="D48" s="44" t="s">
        <v>36</v>
      </c>
      <c r="E48" s="81">
        <f>E49</f>
        <v>65300</v>
      </c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</row>
    <row r="49" spans="1:37" s="48" customFormat="1" ht="25.5">
      <c r="A49" s="47"/>
      <c r="B49" s="47"/>
      <c r="C49" s="47"/>
      <c r="D49" s="47" t="s">
        <v>33</v>
      </c>
      <c r="E49" s="82">
        <v>65300</v>
      </c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9"/>
      <c r="AI49" s="49"/>
      <c r="AJ49" s="49"/>
      <c r="AK49" s="49"/>
    </row>
    <row r="50" spans="1:37" s="3" customFormat="1" ht="12.75">
      <c r="A50" s="41"/>
      <c r="B50" s="41"/>
      <c r="C50" s="41"/>
      <c r="D50" s="41"/>
      <c r="E50" s="79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</row>
    <row r="51" spans="1:37" s="52" customFormat="1" ht="12.75">
      <c r="A51" s="50"/>
      <c r="B51" s="50"/>
      <c r="C51" s="50"/>
      <c r="D51" s="51" t="s">
        <v>27</v>
      </c>
      <c r="E51" s="83">
        <f>SUM(E47,E43)</f>
        <v>66036</v>
      </c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53"/>
      <c r="AG51" s="53"/>
      <c r="AH51" s="53"/>
      <c r="AI51" s="53"/>
      <c r="AJ51" s="53"/>
      <c r="AK51" s="53"/>
    </row>
    <row r="52" spans="8:37" ht="12.75"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</row>
    <row r="53" spans="8:37" s="3" customFormat="1" ht="12.75"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</row>
    <row r="54" spans="1:37" s="3" customFormat="1" ht="24.75" customHeight="1">
      <c r="A54" s="120" t="s">
        <v>56</v>
      </c>
      <c r="B54" s="121"/>
      <c r="C54" s="121"/>
      <c r="D54" s="121"/>
      <c r="E54" s="121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</row>
    <row r="55" spans="1:37" s="3" customFormat="1" ht="12.75">
      <c r="A55" s="4"/>
      <c r="B55" s="4"/>
      <c r="C55" s="4"/>
      <c r="D55" s="4"/>
      <c r="E55" s="4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</row>
    <row r="56" spans="1:37" s="101" customFormat="1" ht="22.5">
      <c r="A56" s="100" t="s">
        <v>1</v>
      </c>
      <c r="B56" s="100" t="s">
        <v>15</v>
      </c>
      <c r="C56" s="100" t="s">
        <v>16</v>
      </c>
      <c r="D56" s="100" t="s">
        <v>17</v>
      </c>
      <c r="E56" s="100" t="s">
        <v>18</v>
      </c>
      <c r="H56" s="99"/>
      <c r="I56" s="99"/>
      <c r="J56" s="99"/>
      <c r="K56" s="99"/>
      <c r="L56" s="99"/>
      <c r="M56" s="99"/>
      <c r="N56" s="99"/>
      <c r="O56" s="99"/>
      <c r="P56" s="99"/>
      <c r="Q56" s="99"/>
      <c r="R56" s="99"/>
      <c r="S56" s="99"/>
      <c r="T56" s="99"/>
      <c r="U56" s="99"/>
      <c r="V56" s="99"/>
      <c r="W56" s="99"/>
      <c r="X56" s="99"/>
      <c r="Y56" s="99"/>
      <c r="Z56" s="99"/>
      <c r="AA56" s="99"/>
      <c r="AB56" s="99"/>
      <c r="AC56" s="99"/>
      <c r="AD56" s="99"/>
      <c r="AE56" s="99"/>
      <c r="AF56" s="99"/>
      <c r="AG56" s="99"/>
      <c r="AH56" s="99"/>
      <c r="AI56" s="99"/>
      <c r="AJ56" s="99"/>
      <c r="AK56" s="99"/>
    </row>
    <row r="57" spans="1:37" s="3" customFormat="1" ht="12.75">
      <c r="A57" s="54">
        <v>1</v>
      </c>
      <c r="B57" s="54">
        <v>2</v>
      </c>
      <c r="C57" s="54">
        <v>3</v>
      </c>
      <c r="D57" s="54">
        <v>4</v>
      </c>
      <c r="E57" s="54">
        <v>5</v>
      </c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</row>
    <row r="58" spans="1:37" s="3" customFormat="1" ht="12.75">
      <c r="A58" s="54"/>
      <c r="B58" s="54"/>
      <c r="C58" s="54"/>
      <c r="D58" s="54"/>
      <c r="E58" s="54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</row>
    <row r="59" spans="1:37" s="3" customFormat="1" ht="12.75">
      <c r="A59" s="26" t="s">
        <v>5</v>
      </c>
      <c r="B59" s="26">
        <v>750</v>
      </c>
      <c r="C59" s="26"/>
      <c r="D59" s="55" t="s">
        <v>19</v>
      </c>
      <c r="E59" s="84">
        <f>SUM(E61)</f>
        <v>63776</v>
      </c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</row>
    <row r="60" spans="1:37" s="3" customFormat="1" ht="12.75">
      <c r="A60" s="56"/>
      <c r="B60" s="56"/>
      <c r="C60" s="56"/>
      <c r="D60" s="57"/>
      <c r="E60" s="85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</row>
    <row r="61" spans="1:37" s="3" customFormat="1" ht="12.75">
      <c r="A61" s="58"/>
      <c r="B61" s="58"/>
      <c r="C61" s="58">
        <v>75011</v>
      </c>
      <c r="D61" s="44" t="s">
        <v>20</v>
      </c>
      <c r="E61" s="86">
        <f>SUM(E62)</f>
        <v>63776</v>
      </c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</row>
    <row r="62" spans="1:37" s="3" customFormat="1" ht="12.75">
      <c r="A62" s="59"/>
      <c r="B62" s="59"/>
      <c r="C62" s="59"/>
      <c r="D62" s="60" t="s">
        <v>21</v>
      </c>
      <c r="E62" s="87">
        <f>SUM(E63)</f>
        <v>63776</v>
      </c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</row>
    <row r="63" spans="1:5" s="12" customFormat="1" ht="12.75">
      <c r="A63" s="61"/>
      <c r="B63" s="61"/>
      <c r="C63" s="61"/>
      <c r="D63" s="62" t="s">
        <v>37</v>
      </c>
      <c r="E63" s="88">
        <f>SUM(E64,E65)</f>
        <v>63776</v>
      </c>
    </row>
    <row r="64" spans="1:5" s="12" customFormat="1" ht="12.75">
      <c r="A64" s="61"/>
      <c r="B64" s="61"/>
      <c r="C64" s="61"/>
      <c r="D64" s="62" t="s">
        <v>43</v>
      </c>
      <c r="E64" s="88">
        <v>63401</v>
      </c>
    </row>
    <row r="65" spans="1:5" s="12" customFormat="1" ht="12.75">
      <c r="A65" s="61"/>
      <c r="B65" s="61"/>
      <c r="C65" s="61"/>
      <c r="D65" s="62" t="s">
        <v>38</v>
      </c>
      <c r="E65" s="88">
        <v>375</v>
      </c>
    </row>
    <row r="66" spans="1:37" ht="12.75">
      <c r="A66" s="27"/>
      <c r="B66" s="102"/>
      <c r="C66" s="102"/>
      <c r="D66" s="68"/>
      <c r="E66" s="89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</row>
    <row r="67" spans="1:37" ht="25.5">
      <c r="A67" s="26" t="s">
        <v>7</v>
      </c>
      <c r="B67" s="26">
        <v>751</v>
      </c>
      <c r="C67" s="26"/>
      <c r="D67" s="55" t="s">
        <v>8</v>
      </c>
      <c r="E67" s="84">
        <f>SUM(E69)</f>
        <v>3500</v>
      </c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</row>
    <row r="68" spans="1:37" ht="12.75">
      <c r="A68" s="27"/>
      <c r="B68" s="27"/>
      <c r="C68" s="27"/>
      <c r="D68" s="57"/>
      <c r="E68" s="85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</row>
    <row r="69" spans="1:37" ht="25.5">
      <c r="A69" s="58"/>
      <c r="B69" s="58"/>
      <c r="C69" s="58">
        <v>75101</v>
      </c>
      <c r="D69" s="44" t="s">
        <v>22</v>
      </c>
      <c r="E69" s="86">
        <f>SUM(E70)</f>
        <v>3500</v>
      </c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</row>
    <row r="70" spans="1:37" ht="12.75">
      <c r="A70" s="59"/>
      <c r="B70" s="59"/>
      <c r="C70" s="59"/>
      <c r="D70" s="60" t="s">
        <v>23</v>
      </c>
      <c r="E70" s="87">
        <f>SUM(E71)</f>
        <v>3500</v>
      </c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</row>
    <row r="71" spans="1:5" s="16" customFormat="1" ht="12.75">
      <c r="A71" s="61"/>
      <c r="B71" s="61"/>
      <c r="C71" s="61"/>
      <c r="D71" s="62" t="s">
        <v>37</v>
      </c>
      <c r="E71" s="88">
        <f>SUM(E72)</f>
        <v>3500</v>
      </c>
    </row>
    <row r="72" spans="1:5" s="16" customFormat="1" ht="25.5">
      <c r="A72" s="61"/>
      <c r="B72" s="61"/>
      <c r="C72" s="61"/>
      <c r="D72" s="61" t="s">
        <v>41</v>
      </c>
      <c r="E72" s="88">
        <f>SUM(E73)</f>
        <v>3500</v>
      </c>
    </row>
    <row r="73" spans="1:37" ht="25.5">
      <c r="A73" s="27"/>
      <c r="B73" s="27"/>
      <c r="C73" s="27"/>
      <c r="D73" s="63" t="s">
        <v>42</v>
      </c>
      <c r="E73" s="89">
        <v>3500</v>
      </c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</row>
    <row r="74" spans="1:37" ht="12.75">
      <c r="A74" s="27"/>
      <c r="B74" s="27"/>
      <c r="C74" s="27"/>
      <c r="D74" s="63"/>
      <c r="E74" s="89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</row>
    <row r="75" spans="1:37" ht="12.75">
      <c r="A75" s="26" t="s">
        <v>9</v>
      </c>
      <c r="B75" s="26">
        <v>752</v>
      </c>
      <c r="C75" s="26"/>
      <c r="D75" s="55" t="s">
        <v>45</v>
      </c>
      <c r="E75" s="84">
        <f>E77</f>
        <v>300</v>
      </c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</row>
    <row r="76" spans="1:37" ht="12.75">
      <c r="A76" s="64"/>
      <c r="B76" s="64"/>
      <c r="C76" s="64"/>
      <c r="D76" s="65"/>
      <c r="E76" s="90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</row>
    <row r="77" spans="1:37" ht="12.75">
      <c r="A77" s="66"/>
      <c r="B77" s="66"/>
      <c r="C77" s="66">
        <v>75212</v>
      </c>
      <c r="D77" s="67" t="s">
        <v>48</v>
      </c>
      <c r="E77" s="91">
        <f>E78</f>
        <v>300</v>
      </c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</row>
    <row r="78" spans="1:37" ht="12.75">
      <c r="A78" s="59"/>
      <c r="B78" s="59"/>
      <c r="C78" s="59"/>
      <c r="D78" s="60" t="s">
        <v>23</v>
      </c>
      <c r="E78" s="87">
        <f>E79</f>
        <v>300</v>
      </c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</row>
    <row r="79" spans="1:37" ht="12.75">
      <c r="A79" s="27"/>
      <c r="B79" s="27"/>
      <c r="C79" s="27"/>
      <c r="D79" s="63" t="s">
        <v>37</v>
      </c>
      <c r="E79" s="89">
        <f>E80</f>
        <v>300</v>
      </c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</row>
    <row r="80" spans="1:37" ht="12.75">
      <c r="A80" s="27"/>
      <c r="B80" s="27"/>
      <c r="C80" s="27"/>
      <c r="D80" s="63" t="s">
        <v>49</v>
      </c>
      <c r="E80" s="89">
        <v>300</v>
      </c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</row>
    <row r="81" spans="1:37" ht="12.75">
      <c r="A81" s="27"/>
      <c r="B81" s="68"/>
      <c r="C81" s="68"/>
      <c r="D81" s="68"/>
      <c r="E81" s="89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</row>
    <row r="82" spans="1:37" ht="12.75">
      <c r="A82" s="26" t="s">
        <v>30</v>
      </c>
      <c r="B82" s="55">
        <v>851</v>
      </c>
      <c r="C82" s="55"/>
      <c r="D82" s="55" t="s">
        <v>28</v>
      </c>
      <c r="E82" s="84">
        <f>E84</f>
        <v>590</v>
      </c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</row>
    <row r="83" spans="1:37" ht="12.75">
      <c r="A83" s="27"/>
      <c r="B83" s="68"/>
      <c r="C83" s="68"/>
      <c r="D83" s="68"/>
      <c r="E83" s="89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</row>
    <row r="84" spans="1:37" ht="12.75">
      <c r="A84" s="58"/>
      <c r="B84" s="44"/>
      <c r="C84" s="69">
        <v>85195</v>
      </c>
      <c r="D84" s="44" t="s">
        <v>32</v>
      </c>
      <c r="E84" s="86">
        <f>E85</f>
        <v>590</v>
      </c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</row>
    <row r="85" spans="1:37" ht="12.75">
      <c r="A85" s="59"/>
      <c r="B85" s="60"/>
      <c r="C85" s="60"/>
      <c r="D85" s="60" t="s">
        <v>21</v>
      </c>
      <c r="E85" s="87">
        <f>SUM(E86)</f>
        <v>590</v>
      </c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</row>
    <row r="86" spans="1:5" s="16" customFormat="1" ht="12.75">
      <c r="A86" s="61"/>
      <c r="B86" s="62"/>
      <c r="C86" s="62"/>
      <c r="D86" s="62" t="s">
        <v>37</v>
      </c>
      <c r="E86" s="88">
        <f>E87+E88</f>
        <v>590</v>
      </c>
    </row>
    <row r="87" spans="1:5" s="16" customFormat="1" ht="12.75">
      <c r="A87" s="61"/>
      <c r="B87" s="62"/>
      <c r="C87" s="62"/>
      <c r="D87" s="61" t="s">
        <v>43</v>
      </c>
      <c r="E87" s="88">
        <v>420</v>
      </c>
    </row>
    <row r="88" spans="1:37" ht="25.5">
      <c r="A88" s="27"/>
      <c r="B88" s="68"/>
      <c r="C88" s="68"/>
      <c r="D88" s="68" t="s">
        <v>50</v>
      </c>
      <c r="E88" s="89">
        <f>E89</f>
        <v>170</v>
      </c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</row>
    <row r="89" spans="1:37" ht="12.75">
      <c r="A89" s="27"/>
      <c r="B89" s="68"/>
      <c r="C89" s="68"/>
      <c r="D89" s="68" t="s">
        <v>39</v>
      </c>
      <c r="E89" s="89">
        <v>170</v>
      </c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</row>
    <row r="90" spans="1:37" ht="12.75">
      <c r="A90" s="27"/>
      <c r="B90" s="68"/>
      <c r="C90" s="68"/>
      <c r="D90" s="68"/>
      <c r="E90" s="89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</row>
    <row r="91" spans="1:37" ht="12.75">
      <c r="A91" s="26" t="s">
        <v>47</v>
      </c>
      <c r="B91" s="26">
        <v>852</v>
      </c>
      <c r="C91" s="26"/>
      <c r="D91" s="55" t="s">
        <v>10</v>
      </c>
      <c r="E91" s="84">
        <f>E93+E99</f>
        <v>15574.45</v>
      </c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</row>
    <row r="92" spans="1:37" ht="12.75">
      <c r="A92" s="56"/>
      <c r="B92" s="56"/>
      <c r="C92" s="56"/>
      <c r="D92" s="57"/>
      <c r="E92" s="85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</row>
    <row r="93" spans="1:37" ht="63.75">
      <c r="A93" s="58"/>
      <c r="B93" s="58"/>
      <c r="C93" s="58">
        <v>85213</v>
      </c>
      <c r="D93" s="44" t="s">
        <v>31</v>
      </c>
      <c r="E93" s="86">
        <f>SUM(E94)</f>
        <v>14826</v>
      </c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</row>
    <row r="94" spans="1:37" ht="12.75">
      <c r="A94" s="59"/>
      <c r="B94" s="59"/>
      <c r="C94" s="59"/>
      <c r="D94" s="60" t="s">
        <v>21</v>
      </c>
      <c r="E94" s="87">
        <f>SUM(E95)</f>
        <v>14826</v>
      </c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</row>
    <row r="95" spans="1:5" s="16" customFormat="1" ht="12.75">
      <c r="A95" s="61"/>
      <c r="B95" s="61"/>
      <c r="C95" s="61"/>
      <c r="D95" s="62" t="s">
        <v>37</v>
      </c>
      <c r="E95" s="88">
        <f>SUM(E96)</f>
        <v>14826</v>
      </c>
    </row>
    <row r="96" spans="1:5" s="16" customFormat="1" ht="12.75">
      <c r="A96" s="61"/>
      <c r="B96" s="61"/>
      <c r="C96" s="61"/>
      <c r="D96" s="62" t="s">
        <v>49</v>
      </c>
      <c r="E96" s="88">
        <f>SUM(E97)</f>
        <v>14826</v>
      </c>
    </row>
    <row r="97" spans="1:37" ht="12.75">
      <c r="A97" s="27"/>
      <c r="B97" s="27"/>
      <c r="C97" s="27"/>
      <c r="D97" s="68" t="s">
        <v>40</v>
      </c>
      <c r="E97" s="89">
        <v>14826</v>
      </c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</row>
    <row r="98" spans="1:37" ht="12" customHeight="1">
      <c r="A98" s="27"/>
      <c r="B98" s="27"/>
      <c r="C98" s="27"/>
      <c r="D98" s="68"/>
      <c r="E98" s="89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</row>
    <row r="99" spans="1:37" s="10" customFormat="1" ht="12" customHeight="1">
      <c r="A99" s="58"/>
      <c r="B99" s="58"/>
      <c r="C99" s="58">
        <v>85215</v>
      </c>
      <c r="D99" s="44" t="s">
        <v>75</v>
      </c>
      <c r="E99" s="86">
        <f>SUM(E100)</f>
        <v>748.4499999999999</v>
      </c>
      <c r="H99" s="53"/>
      <c r="I99" s="53"/>
      <c r="J99" s="53"/>
      <c r="K99" s="53"/>
      <c r="L99" s="53"/>
      <c r="M99" s="53"/>
      <c r="N99" s="53"/>
      <c r="O99" s="53"/>
      <c r="P99" s="53"/>
      <c r="Q99" s="53"/>
      <c r="R99" s="53"/>
      <c r="S99" s="53"/>
      <c r="T99" s="53"/>
      <c r="U99" s="53"/>
      <c r="V99" s="53"/>
      <c r="W99" s="53"/>
      <c r="X99" s="53"/>
      <c r="Y99" s="53"/>
      <c r="Z99" s="53"/>
      <c r="AA99" s="53"/>
      <c r="AB99" s="53"/>
      <c r="AC99" s="53"/>
      <c r="AD99" s="53"/>
      <c r="AE99" s="53"/>
      <c r="AF99" s="53"/>
      <c r="AG99" s="53"/>
      <c r="AH99" s="53"/>
      <c r="AI99" s="53"/>
      <c r="AJ99" s="53"/>
      <c r="AK99" s="53"/>
    </row>
    <row r="100" spans="1:37" ht="12" customHeight="1">
      <c r="A100" s="59"/>
      <c r="B100" s="59"/>
      <c r="C100" s="59"/>
      <c r="D100" s="60" t="s">
        <v>21</v>
      </c>
      <c r="E100" s="87">
        <f>SUM(E101,E103)</f>
        <v>748.4499999999999</v>
      </c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</row>
    <row r="101" spans="1:37" ht="12" customHeight="1">
      <c r="A101" s="27"/>
      <c r="B101" s="27"/>
      <c r="C101" s="27"/>
      <c r="D101" s="68" t="s">
        <v>76</v>
      </c>
      <c r="E101" s="89">
        <f>SUM(E102)</f>
        <v>733.77</v>
      </c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</row>
    <row r="102" spans="1:37" ht="12" customHeight="1">
      <c r="A102" s="27"/>
      <c r="B102" s="27"/>
      <c r="C102" s="27"/>
      <c r="D102" s="68" t="s">
        <v>77</v>
      </c>
      <c r="E102" s="89">
        <v>733.77</v>
      </c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</row>
    <row r="103" spans="1:37" ht="12" customHeight="1">
      <c r="A103" s="27"/>
      <c r="B103" s="27"/>
      <c r="C103" s="27"/>
      <c r="D103" s="68" t="s">
        <v>78</v>
      </c>
      <c r="E103" s="89">
        <f>SUM(E104)</f>
        <v>14.68</v>
      </c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</row>
    <row r="104" spans="1:37" ht="12.75">
      <c r="A104" s="27"/>
      <c r="B104" s="27"/>
      <c r="C104" s="27"/>
      <c r="D104" s="68" t="s">
        <v>79</v>
      </c>
      <c r="E104" s="89">
        <v>14.68</v>
      </c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</row>
    <row r="105" spans="1:37" ht="12.75">
      <c r="A105" s="27"/>
      <c r="B105" s="27"/>
      <c r="C105" s="27"/>
      <c r="D105" s="68"/>
      <c r="E105" s="89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</row>
    <row r="106" spans="1:37" s="3" customFormat="1" ht="12.75">
      <c r="A106" s="26" t="s">
        <v>52</v>
      </c>
      <c r="B106" s="26">
        <v>855</v>
      </c>
      <c r="C106" s="26"/>
      <c r="D106" s="55" t="s">
        <v>51</v>
      </c>
      <c r="E106" s="84">
        <f>E108+E115+E134</f>
        <v>7445974</v>
      </c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</row>
    <row r="107" spans="1:37" ht="12.75">
      <c r="A107" s="27"/>
      <c r="B107" s="27"/>
      <c r="C107" s="27"/>
      <c r="D107" s="68"/>
      <c r="E107" s="89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</row>
    <row r="108" spans="1:37" s="108" customFormat="1" ht="12.75">
      <c r="A108" s="105"/>
      <c r="B108" s="105"/>
      <c r="C108" s="105">
        <v>85501</v>
      </c>
      <c r="D108" s="106" t="s">
        <v>57</v>
      </c>
      <c r="E108" s="107">
        <f>E109</f>
        <v>4718315</v>
      </c>
      <c r="H108" s="109"/>
      <c r="I108" s="109"/>
      <c r="J108" s="109"/>
      <c r="K108" s="109"/>
      <c r="L108" s="109"/>
      <c r="M108" s="109"/>
      <c r="N108" s="109"/>
      <c r="O108" s="109"/>
      <c r="P108" s="109"/>
      <c r="Q108" s="109"/>
      <c r="R108" s="109"/>
      <c r="S108" s="109"/>
      <c r="T108" s="109"/>
      <c r="U108" s="109"/>
      <c r="V108" s="109"/>
      <c r="W108" s="109"/>
      <c r="X108" s="109"/>
      <c r="Y108" s="109"/>
      <c r="Z108" s="109"/>
      <c r="AA108" s="109"/>
      <c r="AB108" s="109"/>
      <c r="AC108" s="109"/>
      <c r="AD108" s="109"/>
      <c r="AE108" s="109"/>
      <c r="AF108" s="109"/>
      <c r="AG108" s="109"/>
      <c r="AH108" s="109"/>
      <c r="AI108" s="109"/>
      <c r="AJ108" s="109"/>
      <c r="AK108" s="109"/>
    </row>
    <row r="109" spans="1:37" ht="12.75">
      <c r="A109" s="59"/>
      <c r="B109" s="59"/>
      <c r="C109" s="59"/>
      <c r="D109" s="60" t="s">
        <v>58</v>
      </c>
      <c r="E109" s="87">
        <f>E110+E113</f>
        <v>4718315</v>
      </c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</row>
    <row r="110" spans="1:37" ht="12.75">
      <c r="A110" s="27"/>
      <c r="B110" s="27"/>
      <c r="C110" s="27"/>
      <c r="D110" s="62" t="s">
        <v>37</v>
      </c>
      <c r="E110" s="89">
        <f>SUM(E111:E112)</f>
        <v>78835</v>
      </c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</row>
    <row r="111" spans="1:37" ht="12.75">
      <c r="A111" s="27"/>
      <c r="B111" s="27"/>
      <c r="C111" s="27"/>
      <c r="D111" s="61" t="s">
        <v>43</v>
      </c>
      <c r="E111" s="89">
        <v>68100</v>
      </c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</row>
    <row r="112" spans="1:37" ht="12.75">
      <c r="A112" s="27"/>
      <c r="B112" s="27"/>
      <c r="C112" s="27"/>
      <c r="D112" s="68" t="s">
        <v>38</v>
      </c>
      <c r="E112" s="89">
        <v>10735</v>
      </c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</row>
    <row r="113" spans="1:37" ht="12.75">
      <c r="A113" s="27"/>
      <c r="B113" s="27"/>
      <c r="C113" s="27"/>
      <c r="D113" s="62" t="s">
        <v>59</v>
      </c>
      <c r="E113" s="89">
        <v>4639480</v>
      </c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</row>
    <row r="114" spans="1:37" ht="12.75">
      <c r="A114" s="27"/>
      <c r="B114" s="27"/>
      <c r="C114" s="27"/>
      <c r="D114" s="62"/>
      <c r="E114" s="89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6"/>
    </row>
    <row r="115" spans="1:37" s="108" customFormat="1" ht="38.25">
      <c r="A115" s="105"/>
      <c r="B115" s="105"/>
      <c r="C115" s="105">
        <v>85502</v>
      </c>
      <c r="D115" s="106" t="s">
        <v>36</v>
      </c>
      <c r="E115" s="107">
        <f>E116</f>
        <v>2727551</v>
      </c>
      <c r="H115" s="109"/>
      <c r="I115" s="109"/>
      <c r="J115" s="109"/>
      <c r="K115" s="109"/>
      <c r="L115" s="109"/>
      <c r="M115" s="109"/>
      <c r="N115" s="109"/>
      <c r="O115" s="109"/>
      <c r="P115" s="109"/>
      <c r="Q115" s="109"/>
      <c r="R115" s="109"/>
      <c r="S115" s="109"/>
      <c r="T115" s="109"/>
      <c r="U115" s="109"/>
      <c r="V115" s="109"/>
      <c r="W115" s="109"/>
      <c r="X115" s="109"/>
      <c r="Y115" s="109"/>
      <c r="Z115" s="109"/>
      <c r="AA115" s="109"/>
      <c r="AB115" s="109"/>
      <c r="AC115" s="109"/>
      <c r="AD115" s="109"/>
      <c r="AE115" s="109"/>
      <c r="AF115" s="109"/>
      <c r="AG115" s="109"/>
      <c r="AH115" s="109"/>
      <c r="AI115" s="109"/>
      <c r="AJ115" s="109"/>
      <c r="AK115" s="109"/>
    </row>
    <row r="116" spans="1:37" ht="12.75">
      <c r="A116" s="59"/>
      <c r="B116" s="59"/>
      <c r="C116" s="59"/>
      <c r="D116" s="60" t="s">
        <v>21</v>
      </c>
      <c r="E116" s="87">
        <f>E117+E128</f>
        <v>2727551</v>
      </c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6"/>
    </row>
    <row r="117" spans="1:37" ht="12.75">
      <c r="A117" s="27"/>
      <c r="B117" s="27"/>
      <c r="C117" s="27"/>
      <c r="D117" s="61" t="s">
        <v>37</v>
      </c>
      <c r="E117" s="71">
        <f>E118+E126</f>
        <v>213372</v>
      </c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6"/>
    </row>
    <row r="118" spans="1:37" ht="12.75">
      <c r="A118" s="27"/>
      <c r="B118" s="27"/>
      <c r="C118" s="27"/>
      <c r="D118" s="61" t="s">
        <v>61</v>
      </c>
      <c r="E118" s="71">
        <f>E119+E122+E123+E124+E125</f>
        <v>204049</v>
      </c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6"/>
    </row>
    <row r="119" spans="1:37" ht="12.75">
      <c r="A119" s="27"/>
      <c r="B119" s="27"/>
      <c r="C119" s="27"/>
      <c r="D119" s="61" t="s">
        <v>69</v>
      </c>
      <c r="E119" s="71">
        <f>E120+E121</f>
        <v>117170</v>
      </c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6"/>
    </row>
    <row r="120" spans="1:37" ht="12.75">
      <c r="A120" s="27"/>
      <c r="B120" s="27"/>
      <c r="C120" s="27"/>
      <c r="D120" s="72" t="s">
        <v>67</v>
      </c>
      <c r="E120" s="71">
        <v>100000</v>
      </c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6"/>
    </row>
    <row r="121" spans="1:37" ht="12.75">
      <c r="A121" s="27"/>
      <c r="B121" s="27"/>
      <c r="C121" s="27"/>
      <c r="D121" s="72" t="s">
        <v>68</v>
      </c>
      <c r="E121" s="71">
        <v>17170</v>
      </c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6"/>
    </row>
    <row r="122" spans="1:37" ht="12.75">
      <c r="A122" s="27"/>
      <c r="B122" s="27"/>
      <c r="C122" s="27"/>
      <c r="D122" s="61" t="s">
        <v>64</v>
      </c>
      <c r="E122" s="71">
        <v>70700</v>
      </c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6"/>
    </row>
    <row r="123" spans="1:37" ht="12.75">
      <c r="A123" s="27"/>
      <c r="B123" s="27"/>
      <c r="C123" s="27"/>
      <c r="D123" s="61" t="s">
        <v>65</v>
      </c>
      <c r="E123" s="71">
        <v>11880</v>
      </c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6"/>
    </row>
    <row r="124" spans="1:37" ht="12.75">
      <c r="A124" s="27"/>
      <c r="B124" s="27"/>
      <c r="C124" s="27"/>
      <c r="D124" s="61" t="s">
        <v>70</v>
      </c>
      <c r="E124" s="71">
        <v>2500</v>
      </c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6"/>
    </row>
    <row r="125" spans="1:37" ht="12.75">
      <c r="A125" s="27"/>
      <c r="B125" s="27"/>
      <c r="C125" s="27"/>
      <c r="D125" s="61" t="s">
        <v>72</v>
      </c>
      <c r="E125" s="71">
        <v>1799</v>
      </c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6"/>
    </row>
    <row r="126" spans="1:37" ht="25.5">
      <c r="A126" s="27"/>
      <c r="B126" s="27"/>
      <c r="C126" s="27"/>
      <c r="D126" s="61" t="s">
        <v>50</v>
      </c>
      <c r="E126" s="71">
        <f>E127</f>
        <v>9323</v>
      </c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6"/>
    </row>
    <row r="127" spans="1:37" ht="12.75">
      <c r="A127" s="27"/>
      <c r="B127" s="27"/>
      <c r="C127" s="27"/>
      <c r="D127" s="61" t="s">
        <v>63</v>
      </c>
      <c r="E127" s="71">
        <v>9323</v>
      </c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6"/>
    </row>
    <row r="128" spans="1:37" ht="12.75">
      <c r="A128" s="27"/>
      <c r="B128" s="27"/>
      <c r="C128" s="27"/>
      <c r="D128" s="61" t="s">
        <v>62</v>
      </c>
      <c r="E128" s="71">
        <f>E129+E130+E131+E132</f>
        <v>2514179</v>
      </c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6"/>
    </row>
    <row r="129" spans="1:37" ht="12.75">
      <c r="A129" s="27"/>
      <c r="B129" s="27"/>
      <c r="C129" s="27"/>
      <c r="D129" s="61" t="s">
        <v>63</v>
      </c>
      <c r="E129" s="71">
        <v>1887240</v>
      </c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6"/>
    </row>
    <row r="130" spans="1:37" ht="12.75">
      <c r="A130" s="27"/>
      <c r="B130" s="27"/>
      <c r="C130" s="27"/>
      <c r="D130" s="61" t="s">
        <v>60</v>
      </c>
      <c r="E130" s="71">
        <v>396000</v>
      </c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6"/>
    </row>
    <row r="131" spans="1:37" ht="12.75">
      <c r="A131" s="27"/>
      <c r="B131" s="27"/>
      <c r="C131" s="27"/>
      <c r="D131" s="61" t="s">
        <v>66</v>
      </c>
      <c r="E131" s="71">
        <v>50939</v>
      </c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6"/>
    </row>
    <row r="132" spans="1:37" ht="12.75">
      <c r="A132" s="27"/>
      <c r="B132" s="27"/>
      <c r="C132" s="27"/>
      <c r="D132" s="61" t="s">
        <v>71</v>
      </c>
      <c r="E132" s="71">
        <v>180000</v>
      </c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6"/>
    </row>
    <row r="133" spans="1:37" ht="12.75">
      <c r="A133" s="27"/>
      <c r="B133" s="27"/>
      <c r="C133" s="27"/>
      <c r="D133" s="61"/>
      <c r="E133" s="71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6"/>
    </row>
    <row r="134" spans="1:37" s="108" customFormat="1" ht="12.75">
      <c r="A134" s="105"/>
      <c r="B134" s="105"/>
      <c r="C134" s="110">
        <v>85503</v>
      </c>
      <c r="D134" s="111" t="s">
        <v>87</v>
      </c>
      <c r="E134" s="112">
        <f>E135</f>
        <v>108</v>
      </c>
      <c r="H134" s="109"/>
      <c r="I134" s="109"/>
      <c r="J134" s="109"/>
      <c r="K134" s="109"/>
      <c r="L134" s="109"/>
      <c r="M134" s="109"/>
      <c r="N134" s="109"/>
      <c r="O134" s="109"/>
      <c r="P134" s="109"/>
      <c r="Q134" s="109"/>
      <c r="R134" s="109"/>
      <c r="S134" s="109"/>
      <c r="T134" s="109"/>
      <c r="U134" s="109"/>
      <c r="V134" s="109"/>
      <c r="W134" s="109"/>
      <c r="X134" s="109"/>
      <c r="Y134" s="109"/>
      <c r="Z134" s="109"/>
      <c r="AA134" s="109"/>
      <c r="AB134" s="109"/>
      <c r="AC134" s="109"/>
      <c r="AD134" s="109"/>
      <c r="AE134" s="109"/>
      <c r="AF134" s="109"/>
      <c r="AG134" s="109"/>
      <c r="AH134" s="109"/>
      <c r="AI134" s="109"/>
      <c r="AJ134" s="109"/>
      <c r="AK134" s="109"/>
    </row>
    <row r="135" spans="1:37" ht="12.75">
      <c r="A135" s="59"/>
      <c r="B135" s="59"/>
      <c r="C135" s="113"/>
      <c r="D135" s="114" t="s">
        <v>58</v>
      </c>
      <c r="E135" s="115">
        <f>SUM(E136)</f>
        <v>108</v>
      </c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6"/>
    </row>
    <row r="136" spans="1:37" ht="12.75">
      <c r="A136" s="27"/>
      <c r="B136" s="27"/>
      <c r="C136" s="116"/>
      <c r="D136" s="117" t="s">
        <v>37</v>
      </c>
      <c r="E136" s="118">
        <f>SUM(E137:E138)</f>
        <v>108</v>
      </c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6"/>
    </row>
    <row r="137" spans="1:37" ht="12.75">
      <c r="A137" s="27"/>
      <c r="B137" s="27"/>
      <c r="C137" s="116"/>
      <c r="D137" s="119" t="s">
        <v>43</v>
      </c>
      <c r="E137" s="118">
        <v>108</v>
      </c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6"/>
    </row>
    <row r="138" spans="1:37" ht="12.75">
      <c r="A138" s="27"/>
      <c r="B138" s="27"/>
      <c r="C138" s="27"/>
      <c r="D138" s="61"/>
      <c r="E138" s="71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6"/>
    </row>
    <row r="139" spans="1:37" ht="12.75">
      <c r="A139" s="70"/>
      <c r="B139" s="70"/>
      <c r="C139" s="70"/>
      <c r="D139" s="55" t="s">
        <v>24</v>
      </c>
      <c r="E139" s="84">
        <f>E59+E67+E75+E82+E91+E106</f>
        <v>7529714.45</v>
      </c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  <c r="AK139" s="16"/>
    </row>
    <row r="140" spans="1:37" ht="12.75">
      <c r="A140" s="102"/>
      <c r="B140" s="102"/>
      <c r="C140" s="102"/>
      <c r="D140" s="68"/>
      <c r="E140" s="27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6"/>
    </row>
    <row r="141" spans="8:37" ht="12.75"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6"/>
    </row>
    <row r="142" spans="8:37" ht="12.75"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6"/>
    </row>
    <row r="143" spans="8:37" ht="12.75"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6"/>
    </row>
    <row r="144" spans="8:37" ht="12.75"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6"/>
    </row>
    <row r="145" spans="8:37" ht="12.75"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6"/>
      <c r="AK145" s="16"/>
    </row>
    <row r="146" spans="8:37" ht="12.75"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6"/>
    </row>
  </sheetData>
  <sheetProtection/>
  <mergeCells count="8">
    <mergeCell ref="A54:E54"/>
    <mergeCell ref="A40:E40"/>
    <mergeCell ref="A1:E1"/>
    <mergeCell ref="A4:E4"/>
    <mergeCell ref="A6:G6"/>
    <mergeCell ref="A2:E2"/>
    <mergeCell ref="A3:E3"/>
    <mergeCell ref="A7:E7"/>
  </mergeCells>
  <printOptions/>
  <pageMargins left="1.3779527559055118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Kuźnia Raciborska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Zbigniew Wojtyło</dc:creator>
  <cp:keywords/>
  <dc:description/>
  <cp:lastModifiedBy>alse</cp:lastModifiedBy>
  <cp:lastPrinted>2017-03-13T13:06:34Z</cp:lastPrinted>
  <dcterms:created xsi:type="dcterms:W3CDTF">2006-11-03T11:02:49Z</dcterms:created>
  <dcterms:modified xsi:type="dcterms:W3CDTF">2017-03-17T11:16:52Z</dcterms:modified>
  <cp:category/>
  <cp:version/>
  <cp:contentType/>
  <cp:contentStatus/>
</cp:coreProperties>
</file>