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Dotacje na zadania zlecone" sheetId="1" r:id="rId1"/>
  </sheets>
  <definedNames>
    <definedName name="_xlnm.Print_Area" localSheetId="0">'Dotacje na zadania zlecone'!$A$1:$G$186</definedName>
  </definedNames>
  <calcPr fullCalcOnLoad="1"/>
</workbook>
</file>

<file path=xl/sharedStrings.xml><?xml version="1.0" encoding="utf-8"?>
<sst xmlns="http://schemas.openxmlformats.org/spreadsheetml/2006/main" count="174" uniqueCount="109">
  <si>
    <t xml:space="preserve"> </t>
  </si>
  <si>
    <t>Lp.</t>
  </si>
  <si>
    <t>Dział</t>
  </si>
  <si>
    <t>Nazwa</t>
  </si>
  <si>
    <t>Plan</t>
  </si>
  <si>
    <t>1.</t>
  </si>
  <si>
    <t>Administracja publiczna</t>
  </si>
  <si>
    <t>2.</t>
  </si>
  <si>
    <t>Urzędy naczelnych organów władzy państwowej, kontroli i ochrony prawa oraz sądownictwa</t>
  </si>
  <si>
    <t>3.</t>
  </si>
  <si>
    <t>Pomoc społeczna</t>
  </si>
  <si>
    <t>OGÓŁEM     DOTACJE</t>
  </si>
  <si>
    <t>w tym:</t>
  </si>
  <si>
    <t>1. Dotacje z Śląskiego Urzędu Wojewódzkiego</t>
  </si>
  <si>
    <t>2. Krajowe Biuro Wyborcze</t>
  </si>
  <si>
    <t xml:space="preserve">Dział </t>
  </si>
  <si>
    <t xml:space="preserve">Rozdział  </t>
  </si>
  <si>
    <t xml:space="preserve">                 Nazwa</t>
  </si>
  <si>
    <t xml:space="preserve">Plan </t>
  </si>
  <si>
    <t xml:space="preserve">      Administracja publiczna</t>
  </si>
  <si>
    <t>Urzędy wojewódzkie</t>
  </si>
  <si>
    <t>* Wydatki bieżące:</t>
  </si>
  <si>
    <t>Urzędy naczelnych organów władzy państwowej, kontroli i ochrony prawa</t>
  </si>
  <si>
    <t>* Wydatki bieżące</t>
  </si>
  <si>
    <t>RAZEM wydatki na w/w zadania</t>
  </si>
  <si>
    <t>Rozdział</t>
  </si>
  <si>
    <t>I. Dotacje celowe od Wojewody Śląskiego na zadania zlecone, w tym na:</t>
  </si>
  <si>
    <t>Razem:</t>
  </si>
  <si>
    <t>Ochrona zdrowia</t>
  </si>
  <si>
    <t>1. Dotacja z budżetu państwa na realizację zadań bieżących z zakresu administracji rządowej</t>
  </si>
  <si>
    <t>4.</t>
  </si>
  <si>
    <t>Składki na ubezpieczenia zdrowotne opłacane za osoby pobierające niektóre świadczenia z pomocy społecznej, niektóre świadczenia rodzinne oraz za osoby uczestniczące w zajęciach w centrum integracji społecznej</t>
  </si>
  <si>
    <t>Pozostała działalność</t>
  </si>
  <si>
    <t>1. Dochody z tytułu zwrotu należności od dłużników alimentacyjnych</t>
  </si>
  <si>
    <t>I. Dotacja celowa od Wojewody Śląskiego na zadania zlecone</t>
  </si>
  <si>
    <t>1. Dotacja celowa z Krajowego Biura Wyborczego na  prowadzenie i aktualizację stałego rejestru wyborców</t>
  </si>
  <si>
    <t>2. Składki na ubezpieczenia zdrowotne opłacane za osoby pobierające niektóre świadczenia z pomocy społecznej, niektóre świadczenia rodzinne oraz za osoby uczestniczące w zajęciach w centrum integracji społecznej</t>
  </si>
  <si>
    <t>Świadczenia rodzinne, świadczenie z funduszu alimentacyjnego oraz składki na ubezpieczenia emerytalne i rentowe z ubezpieczenia społecznego</t>
  </si>
  <si>
    <t>1. Świadczenia rodzinne, świadczenie z funduszu alimentacyjnego oraz składki na ubezpieczenia emerytalne i rentowe z ubezpieczenia społecznego</t>
  </si>
  <si>
    <t>1. Wydatki jednostek budżetowych, w tym na:</t>
  </si>
  <si>
    <t>1.1. Wynagrodzenia i składki od nich naliczane, w tym:</t>
  </si>
  <si>
    <t>1.2. Wydatki związane z realizacją ich statutowych zadań</t>
  </si>
  <si>
    <t>2. Świadczenia na rzecz osób fizycznych, w tym:</t>
  </si>
  <si>
    <t>a) Pozostałe wydatki</t>
  </si>
  <si>
    <t>a) Składki na ubezpieczenia zdrowotne</t>
  </si>
  <si>
    <t>a) Środki na prowadzenie i aktualizację stałego rejestru  wyborców</t>
  </si>
  <si>
    <t>1.1. Wynagrodzenia i składki od nich naliczane</t>
  </si>
  <si>
    <t>b) Fundusz alimentacyjny</t>
  </si>
  <si>
    <t>1. Dochody z tytułu opłat pobieranych przez tutejszy urząd za  udostępnianie danych</t>
  </si>
  <si>
    <t>b) Świadczenia rodzinne</t>
  </si>
  <si>
    <t xml:space="preserve">c) Fundusz alimentacyjny </t>
  </si>
  <si>
    <t>a) Świadczenia rodzinne</t>
  </si>
  <si>
    <t xml:space="preserve">a) Świadczenia rodzinne </t>
  </si>
  <si>
    <t>Obrona narodowa</t>
  </si>
  <si>
    <t>I. Dotacja celowa otrzymana z budżetu państwa na realizację zadań związanych z organizacją szkoleń obronnych w jst</t>
  </si>
  <si>
    <t>5.</t>
  </si>
  <si>
    <t>Pozostałe wydatki obronne</t>
  </si>
  <si>
    <t>1.1. Wydatki związane z realizacją ich statutowych zadań</t>
  </si>
  <si>
    <t>c) Zasiłek dla opiekuna</t>
  </si>
  <si>
    <t>a) Składki na ubezpieczenia społeczne, w tym:</t>
  </si>
  <si>
    <t>aa) podopiecznych</t>
  </si>
  <si>
    <t>ab) zasiłek dla opiekuna</t>
  </si>
  <si>
    <t>d) Zasiłek dla opiekuna</t>
  </si>
  <si>
    <t>1.2. Wydatki związane z realizacją ich statutowych zadań, w tym:</t>
  </si>
  <si>
    <t>Dochody i wydatki związane z realizacją zadań z zakresu administracji rządowej i innych zadań zleconych odrębnymi ustawami na 2016 rok</t>
  </si>
  <si>
    <t>I. Dotacje na realizację zadań z zakresu administracji rządowej na 2016  ROK                   (w złotych)</t>
  </si>
  <si>
    <t>II. Plan dochodów na 2016 rok do odprowadzenia do budżetu państwa w związku z realizacją zadań z zakresu administracji rządowej (w złotych)</t>
  </si>
  <si>
    <t>III. Wydatki związane z realizacją zadań z zakresu administracji rządowej i innych zadań zleconych Gminie odrębnymi ustawami -  na 2016 rok (w złotych)</t>
  </si>
  <si>
    <t>(po zmianach)</t>
  </si>
  <si>
    <t>3. Dodatki energetyczne</t>
  </si>
  <si>
    <t>Dodatki mieszkaniowe</t>
  </si>
  <si>
    <t>1. Świadczenia na rzecz osób fizycznych, w tym:</t>
  </si>
  <si>
    <t>a) Świadczenia społeczne</t>
  </si>
  <si>
    <t>2.1. Wydatki związane z realizacją ich statutowych zadań</t>
  </si>
  <si>
    <t>2. Wydatki jednostek budżetowych, w tym na:</t>
  </si>
  <si>
    <t>2. Dotacja celowa z Krajowego Biura Wyborczego na  zakup urn wyborczych</t>
  </si>
  <si>
    <t>3. Dotacja celowa z Krajowego Biura Wyborczego na zadania związane z finansowanie kosztów niszczenia dokumentów z referendum ogólnokrajowego z 06.09.2015 roku</t>
  </si>
  <si>
    <t>b) Zakup urn wyborczych</t>
  </si>
  <si>
    <t>Referenda ogólnokrajowe i konstytucyjne</t>
  </si>
  <si>
    <t xml:space="preserve">1. </t>
  </si>
  <si>
    <t>010</t>
  </si>
  <si>
    <t>Rolnictwo i łowiectwo</t>
  </si>
  <si>
    <t>1. Dotacja celowa od Wojewody Śląskiego na zadania zlecone</t>
  </si>
  <si>
    <t>6.</t>
  </si>
  <si>
    <t>01095</t>
  </si>
  <si>
    <t>Świadczenie wychowawcze</t>
  </si>
  <si>
    <t>a) Świadczenie społeczne</t>
  </si>
  <si>
    <t>2.1. Wynagrodzenia i składki od nich naliczane</t>
  </si>
  <si>
    <t>2.2. Wydatki związane z realizacją ich statutowych zadań</t>
  </si>
  <si>
    <t>5. Karta Dużej Rodziny</t>
  </si>
  <si>
    <t>a) Karta Dużej Rodziny</t>
  </si>
  <si>
    <t>4. Świadczenie wychowawcze stanowiące pomoc państwa w wychowaniu dzieci</t>
  </si>
  <si>
    <t>Oświata i wychowanie</t>
  </si>
  <si>
    <t>1. Dotacja celowa z budżetu państwa na realizację zadań bieżących z zakresu administracji rządowej oraz innych zadań zleconych gminie ustawami - na wyposażenie szkół w podręczniki, materiały edukacyjne i ćwiczeniowe  w szkołach podstawowych</t>
  </si>
  <si>
    <t>2. Dotacja celowa z budżetu państwa na realizację zadań bieżących z zakresu administracji rządowej oraz innych zadań zleconych gminie ustawami - na wyposażenie szkół w podręczniki, materiały edukacyjne i ćwiczeniowe w gimnazjach</t>
  </si>
  <si>
    <t>3. Dotacja celowa z budżetu państwa na realizację zadań bieżących z zakresu administracji rządowej oraz innych zadań zleconych gminie ustawami - na wyposażenie szkół w podręczniki, materiały edukacyjne i ćwiczeniowe dla realizacji zadań wymagających stosowania specjalnej organizacji nauki i metod pracy w szkołach</t>
  </si>
  <si>
    <t>7.</t>
  </si>
  <si>
    <t>Szkoły podstawowe</t>
  </si>
  <si>
    <t>2. Dotacje na zadania bieżące, w tym:</t>
  </si>
  <si>
    <t>a) Dotacja celowa dla Społecznej Szkoły Podstawowej w Budziskach na wyposażenie w podręczniki oraz materiały edukacyjne i ćwiczeniowe</t>
  </si>
  <si>
    <t>Gimnazja</t>
  </si>
  <si>
    <t>Realizacja zadań wymagających stosowania specjalnej organizacji nauki i metod pracy dla dzieci i młodzieży w szkołach podstawowych, gimnazjach, liceach ogólnokształcących, liceach profilowanych i szkołach zawodowych</t>
  </si>
  <si>
    <t>d) Świadczenia rodzicielskie</t>
  </si>
  <si>
    <t>,</t>
  </si>
  <si>
    <t>e) Świadczenia rodzicielskie</t>
  </si>
  <si>
    <t>Załącznik Nr 3 do Zarządzenia</t>
  </si>
  <si>
    <t>Burmistrza Nr B.0050.363.2016</t>
  </si>
  <si>
    <t>z dnia 23.12.2016 r.</t>
  </si>
  <si>
    <t>a) Zakup urn wyborczych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</si>
</sst>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00\-00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0"/>
    </font>
    <font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5" fillId="32" borderId="10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3" fontId="0" fillId="33" borderId="15" xfId="0" applyNumberFormat="1" applyFont="1" applyFill="1" applyBorder="1" applyAlignment="1">
      <alignment wrapText="1"/>
    </xf>
    <xf numFmtId="9" fontId="0" fillId="33" borderId="12" xfId="54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4" fontId="4" fillId="34" borderId="10" xfId="0" applyNumberFormat="1" applyFont="1" applyFill="1" applyBorder="1" applyAlignment="1">
      <alignment wrapText="1"/>
    </xf>
    <xf numFmtId="3" fontId="0" fillId="33" borderId="0" xfId="0" applyNumberFormat="1" applyFont="1" applyFill="1" applyBorder="1" applyAlignment="1">
      <alignment wrapText="1"/>
    </xf>
    <xf numFmtId="9" fontId="0" fillId="33" borderId="14" xfId="54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 wrapText="1"/>
    </xf>
    <xf numFmtId="4" fontId="0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0" fillId="34" borderId="0" xfId="0" applyNumberFormat="1" applyFont="1" applyFill="1" applyBorder="1" applyAlignment="1">
      <alignment wrapText="1"/>
    </xf>
    <xf numFmtId="9" fontId="0" fillId="34" borderId="14" xfId="54" applyFont="1" applyFill="1" applyBorder="1" applyAlignment="1">
      <alignment wrapText="1"/>
    </xf>
    <xf numFmtId="0" fontId="0" fillId="34" borderId="0" xfId="0" applyFont="1" applyFill="1" applyAlignment="1">
      <alignment wrapText="1"/>
    </xf>
    <xf numFmtId="4" fontId="6" fillId="33" borderId="10" xfId="0" applyNumberFormat="1" applyFont="1" applyFill="1" applyBorder="1" applyAlignment="1">
      <alignment wrapText="1"/>
    </xf>
    <xf numFmtId="3" fontId="0" fillId="33" borderId="0" xfId="0" applyNumberFormat="1" applyFont="1" applyFill="1" applyBorder="1" applyAlignment="1">
      <alignment wrapText="1"/>
    </xf>
    <xf numFmtId="9" fontId="0" fillId="33" borderId="14" xfId="54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wrapText="1"/>
    </xf>
    <xf numFmtId="3" fontId="4" fillId="33" borderId="0" xfId="0" applyNumberFormat="1" applyFont="1" applyFill="1" applyBorder="1" applyAlignment="1">
      <alignment wrapText="1"/>
    </xf>
    <xf numFmtId="9" fontId="4" fillId="33" borderId="14" xfId="54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center" wrapText="1"/>
    </xf>
    <xf numFmtId="3" fontId="0" fillId="33" borderId="16" xfId="0" applyNumberFormat="1" applyFont="1" applyFill="1" applyBorder="1" applyAlignment="1">
      <alignment wrapText="1"/>
    </xf>
    <xf numFmtId="9" fontId="0" fillId="33" borderId="17" xfId="54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34" borderId="0" xfId="0" applyFont="1" applyFill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left" wrapText="1"/>
    </xf>
    <xf numFmtId="4" fontId="5" fillId="32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wrapText="1"/>
    </xf>
    <xf numFmtId="4" fontId="4" fillId="34" borderId="10" xfId="0" applyNumberFormat="1" applyFont="1" applyFill="1" applyBorder="1" applyAlignment="1">
      <alignment horizontal="right" wrapText="1"/>
    </xf>
    <xf numFmtId="0" fontId="5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left" vertical="center" wrapText="1"/>
    </xf>
    <xf numFmtId="4" fontId="5" fillId="32" borderId="10" xfId="0" applyNumberFormat="1" applyFont="1" applyFill="1" applyBorder="1" applyAlignment="1">
      <alignment horizontal="right" wrapText="1"/>
    </xf>
    <xf numFmtId="0" fontId="5" fillId="32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5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4" fontId="6" fillId="34" borderId="10" xfId="0" applyNumberFormat="1" applyFont="1" applyFill="1" applyBorder="1" applyAlignment="1">
      <alignment wrapText="1"/>
    </xf>
    <xf numFmtId="0" fontId="5" fillId="34" borderId="0" xfId="0" applyFont="1" applyFill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vertical="center" wrapText="1"/>
    </xf>
    <xf numFmtId="4" fontId="5" fillId="32" borderId="10" xfId="0" applyNumberFormat="1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horizontal="left" vertical="center" wrapText="1"/>
    </xf>
    <xf numFmtId="4" fontId="0" fillId="35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0" fillId="32" borderId="10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horizontal="left" vertical="center" wrapText="1"/>
    </xf>
    <xf numFmtId="4" fontId="0" fillId="32" borderId="10" xfId="0" applyNumberFormat="1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7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49" fontId="4" fillId="34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left" vertical="center" wrapText="1"/>
    </xf>
    <xf numFmtId="4" fontId="0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vertical="center" wrapText="1"/>
    </xf>
    <xf numFmtId="4" fontId="0" fillId="33" borderId="10" xfId="0" applyNumberFormat="1" applyFont="1" applyFill="1" applyBorder="1" applyAlignment="1">
      <alignment wrapText="1"/>
    </xf>
    <xf numFmtId="4" fontId="8" fillId="33" borderId="10" xfId="0" applyNumberFormat="1" applyFont="1" applyFill="1" applyBorder="1" applyAlignment="1">
      <alignment wrapText="1"/>
    </xf>
    <xf numFmtId="4" fontId="8" fillId="0" borderId="10" xfId="0" applyNumberFormat="1" applyFont="1" applyBorder="1" applyAlignment="1">
      <alignment vertical="center" wrapText="1"/>
    </xf>
    <xf numFmtId="4" fontId="8" fillId="33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92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4.375" style="5" customWidth="1"/>
    <col min="2" max="2" width="4.875" style="5" customWidth="1"/>
    <col min="3" max="3" width="7.25390625" style="5" customWidth="1"/>
    <col min="4" max="4" width="48.00390625" style="5" customWidth="1"/>
    <col min="5" max="5" width="12.00390625" style="5" customWidth="1"/>
    <col min="6" max="6" width="0.12890625" style="5" hidden="1" customWidth="1"/>
    <col min="7" max="7" width="9.125" style="5" hidden="1" customWidth="1"/>
    <col min="8" max="16384" width="9.125" style="5" customWidth="1"/>
  </cols>
  <sheetData>
    <row r="1" spans="1:7" ht="16.5" customHeight="1">
      <c r="A1" s="132" t="s">
        <v>105</v>
      </c>
      <c r="B1" s="132"/>
      <c r="C1" s="132"/>
      <c r="D1" s="132"/>
      <c r="E1" s="132"/>
      <c r="F1" s="4"/>
      <c r="G1" s="4"/>
    </row>
    <row r="2" spans="1:7" ht="16.5" customHeight="1">
      <c r="A2" s="132" t="s">
        <v>106</v>
      </c>
      <c r="B2" s="132"/>
      <c r="C2" s="132"/>
      <c r="D2" s="132"/>
      <c r="E2" s="132"/>
      <c r="F2" s="4"/>
      <c r="G2" s="4"/>
    </row>
    <row r="3" spans="1:7" ht="16.5" customHeight="1">
      <c r="A3" s="132" t="s">
        <v>107</v>
      </c>
      <c r="B3" s="132"/>
      <c r="C3" s="132"/>
      <c r="D3" s="132"/>
      <c r="E3" s="132"/>
      <c r="F3" s="4"/>
      <c r="G3" s="4"/>
    </row>
    <row r="4" spans="2:8" ht="12.75">
      <c r="B4" s="4"/>
      <c r="C4" s="4"/>
      <c r="D4" s="6"/>
      <c r="E4" s="4"/>
      <c r="F4" s="4"/>
      <c r="G4" s="4"/>
      <c r="H4" s="5" t="s">
        <v>0</v>
      </c>
    </row>
    <row r="5" spans="1:7" ht="38.25" customHeight="1">
      <c r="A5" s="133" t="s">
        <v>64</v>
      </c>
      <c r="B5" s="133"/>
      <c r="C5" s="133"/>
      <c r="D5" s="133"/>
      <c r="E5" s="133"/>
      <c r="F5" s="4"/>
      <c r="G5" s="4"/>
    </row>
    <row r="6" spans="1:7" ht="12.75">
      <c r="A6" s="135" t="s">
        <v>68</v>
      </c>
      <c r="B6" s="135"/>
      <c r="C6" s="135"/>
      <c r="D6" s="135"/>
      <c r="E6" s="135"/>
      <c r="F6" s="4"/>
      <c r="G6" s="4"/>
    </row>
    <row r="7" spans="2:7" ht="12.75">
      <c r="B7" s="4"/>
      <c r="C7" s="4"/>
      <c r="D7" s="4"/>
      <c r="E7" s="4"/>
      <c r="F7" s="4"/>
      <c r="G7" s="4"/>
    </row>
    <row r="8" spans="1:7" s="2" customFormat="1" ht="24.75" customHeight="1">
      <c r="A8" s="134" t="s">
        <v>65</v>
      </c>
      <c r="B8" s="134"/>
      <c r="C8" s="134"/>
      <c r="D8" s="134"/>
      <c r="E8" s="134"/>
      <c r="F8" s="134"/>
      <c r="G8" s="134"/>
    </row>
    <row r="9" spans="2:7" ht="12.75">
      <c r="B9" s="4"/>
      <c r="C9" s="4"/>
      <c r="D9" s="4"/>
      <c r="E9" s="4"/>
      <c r="F9" s="4"/>
      <c r="G9" s="4"/>
    </row>
    <row r="10" spans="1:37" ht="12.75">
      <c r="A10" s="7"/>
      <c r="B10" s="8" t="s">
        <v>1</v>
      </c>
      <c r="C10" s="8" t="s">
        <v>2</v>
      </c>
      <c r="D10" s="8" t="s">
        <v>3</v>
      </c>
      <c r="E10" s="8" t="s">
        <v>4</v>
      </c>
      <c r="F10" s="9"/>
      <c r="G10" s="10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12.75">
      <c r="A11" s="7"/>
      <c r="B11" s="11">
        <v>1</v>
      </c>
      <c r="C11" s="11">
        <v>2</v>
      </c>
      <c r="D11" s="11">
        <v>3</v>
      </c>
      <c r="E11" s="11">
        <v>4</v>
      </c>
      <c r="F11" s="12"/>
      <c r="G11" s="13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12.75">
      <c r="A12" s="7"/>
      <c r="B12" s="14"/>
      <c r="C12" s="15"/>
      <c r="D12" s="14"/>
      <c r="E12" s="26"/>
      <c r="F12" s="16"/>
      <c r="G12" s="1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48" customFormat="1" ht="12.75">
      <c r="A13" s="49"/>
      <c r="B13" s="18" t="s">
        <v>79</v>
      </c>
      <c r="C13" s="109" t="s">
        <v>80</v>
      </c>
      <c r="D13" s="18" t="s">
        <v>81</v>
      </c>
      <c r="E13" s="19">
        <f>SUM(E14)</f>
        <v>78741.47</v>
      </c>
      <c r="F13" s="42"/>
      <c r="G13" s="43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</row>
    <row r="14" spans="1:37" ht="25.5">
      <c r="A14" s="7"/>
      <c r="B14" s="14"/>
      <c r="C14" s="15"/>
      <c r="D14" s="14" t="s">
        <v>82</v>
      </c>
      <c r="E14" s="26">
        <v>78741.47</v>
      </c>
      <c r="F14" s="20"/>
      <c r="G14" s="21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2.75">
      <c r="A15" s="7"/>
      <c r="B15" s="14"/>
      <c r="C15" s="15"/>
      <c r="D15" s="14"/>
      <c r="E15" s="26"/>
      <c r="F15" s="20"/>
      <c r="G15" s="21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12.75">
      <c r="A16" s="7"/>
      <c r="B16" s="18" t="s">
        <v>7</v>
      </c>
      <c r="C16" s="8">
        <v>750</v>
      </c>
      <c r="D16" s="18" t="s">
        <v>6</v>
      </c>
      <c r="E16" s="19">
        <f>E17</f>
        <v>86157.92</v>
      </c>
      <c r="F16" s="20"/>
      <c r="G16" s="21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5.5">
      <c r="A17" s="7"/>
      <c r="B17" s="22"/>
      <c r="C17" s="23"/>
      <c r="D17" s="24" t="s">
        <v>34</v>
      </c>
      <c r="E17" s="25">
        <v>86157.92</v>
      </c>
      <c r="F17" s="20"/>
      <c r="G17" s="21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12.75">
      <c r="A18" s="7"/>
      <c r="B18" s="14"/>
      <c r="C18" s="15"/>
      <c r="D18" s="14"/>
      <c r="E18" s="26"/>
      <c r="F18" s="20"/>
      <c r="G18" s="21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5.5">
      <c r="A19" s="7"/>
      <c r="B19" s="18" t="s">
        <v>9</v>
      </c>
      <c r="C19" s="8">
        <v>751</v>
      </c>
      <c r="D19" s="18" t="s">
        <v>8</v>
      </c>
      <c r="E19" s="19">
        <f>SUM(E20:E22)</f>
        <v>9442</v>
      </c>
      <c r="F19" s="20"/>
      <c r="G19" s="21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5.5">
      <c r="A20" s="7"/>
      <c r="B20" s="24"/>
      <c r="C20" s="27"/>
      <c r="D20" s="28" t="s">
        <v>35</v>
      </c>
      <c r="E20" s="25">
        <v>3500</v>
      </c>
      <c r="F20" s="20"/>
      <c r="G20" s="21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5.5">
      <c r="A21" s="7"/>
      <c r="B21" s="24"/>
      <c r="C21" s="27"/>
      <c r="D21" s="28" t="s">
        <v>75</v>
      </c>
      <c r="E21" s="25">
        <v>5712</v>
      </c>
      <c r="F21" s="20"/>
      <c r="G21" s="21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51">
      <c r="A22" s="7"/>
      <c r="B22" s="24"/>
      <c r="C22" s="27"/>
      <c r="D22" s="28" t="s">
        <v>76</v>
      </c>
      <c r="E22" s="25">
        <v>230</v>
      </c>
      <c r="F22" s="20"/>
      <c r="G22" s="21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12.75">
      <c r="A23" s="7"/>
      <c r="B23" s="24"/>
      <c r="C23" s="27"/>
      <c r="D23" s="28"/>
      <c r="E23" s="25"/>
      <c r="F23" s="20"/>
      <c r="G23" s="21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12.75">
      <c r="A24" s="7"/>
      <c r="B24" s="18" t="s">
        <v>30</v>
      </c>
      <c r="C24" s="8">
        <v>752</v>
      </c>
      <c r="D24" s="29" t="s">
        <v>53</v>
      </c>
      <c r="E24" s="19">
        <f>E25</f>
        <v>300</v>
      </c>
      <c r="F24" s="20"/>
      <c r="G24" s="21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38.25">
      <c r="A25" s="7"/>
      <c r="B25" s="24"/>
      <c r="C25" s="27"/>
      <c r="D25" s="30" t="s">
        <v>54</v>
      </c>
      <c r="E25" s="26">
        <v>300</v>
      </c>
      <c r="F25" s="20"/>
      <c r="G25" s="21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12.75">
      <c r="A26" s="7"/>
      <c r="B26" s="24"/>
      <c r="C26" s="27"/>
      <c r="D26" s="30"/>
      <c r="E26" s="26"/>
      <c r="F26" s="20"/>
      <c r="G26" s="21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s="48" customFormat="1" ht="12.75">
      <c r="A27" s="49"/>
      <c r="B27" s="18" t="s">
        <v>55</v>
      </c>
      <c r="C27" s="8">
        <v>801</v>
      </c>
      <c r="D27" s="29" t="s">
        <v>92</v>
      </c>
      <c r="E27" s="19">
        <f>SUM(E28:E30)</f>
        <v>71991.09000000001</v>
      </c>
      <c r="F27" s="42"/>
      <c r="G27" s="43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</row>
    <row r="28" spans="1:37" ht="63.75">
      <c r="A28" s="7"/>
      <c r="B28" s="24"/>
      <c r="C28" s="27"/>
      <c r="D28" s="30" t="s">
        <v>93</v>
      </c>
      <c r="E28" s="26">
        <v>41502.05</v>
      </c>
      <c r="F28" s="20"/>
      <c r="G28" s="21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63.75">
      <c r="A29" s="7"/>
      <c r="B29" s="24"/>
      <c r="C29" s="27"/>
      <c r="D29" s="30" t="s">
        <v>94</v>
      </c>
      <c r="E29" s="26">
        <v>29649.08</v>
      </c>
      <c r="F29" s="20"/>
      <c r="G29" s="21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89.25">
      <c r="A30" s="7"/>
      <c r="B30" s="24"/>
      <c r="C30" s="27"/>
      <c r="D30" s="121" t="s">
        <v>95</v>
      </c>
      <c r="E30" s="26">
        <v>839.96</v>
      </c>
      <c r="F30" s="20"/>
      <c r="G30" s="21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12.75">
      <c r="A31" s="7"/>
      <c r="B31" s="24"/>
      <c r="C31" s="27"/>
      <c r="D31" s="30"/>
      <c r="E31" s="26"/>
      <c r="F31" s="20"/>
      <c r="G31" s="21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12.75">
      <c r="A32" s="7"/>
      <c r="B32" s="18" t="s">
        <v>83</v>
      </c>
      <c r="C32" s="8">
        <v>851</v>
      </c>
      <c r="D32" s="18" t="s">
        <v>28</v>
      </c>
      <c r="E32" s="19">
        <f>E33</f>
        <v>919</v>
      </c>
      <c r="F32" s="20"/>
      <c r="G32" s="21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5.5">
      <c r="A33" s="7"/>
      <c r="B33" s="14"/>
      <c r="C33" s="14"/>
      <c r="D33" s="14" t="s">
        <v>29</v>
      </c>
      <c r="E33" s="26">
        <v>919</v>
      </c>
      <c r="F33" s="20"/>
      <c r="G33" s="21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11.25" customHeight="1">
      <c r="A34" s="7"/>
      <c r="B34" s="14"/>
      <c r="C34" s="14"/>
      <c r="D34" s="14"/>
      <c r="E34" s="26"/>
      <c r="F34" s="20"/>
      <c r="G34" s="21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s="33" customFormat="1" ht="12.75">
      <c r="A35" s="7"/>
      <c r="B35" s="18" t="s">
        <v>96</v>
      </c>
      <c r="C35" s="8">
        <v>852</v>
      </c>
      <c r="D35" s="18" t="s">
        <v>10</v>
      </c>
      <c r="E35" s="19">
        <f>SUM(E36)</f>
        <v>6958007.51</v>
      </c>
      <c r="F35" s="31"/>
      <c r="G35" s="32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s="38" customFormat="1" ht="25.5">
      <c r="A36" s="7"/>
      <c r="B36" s="22"/>
      <c r="C36" s="23"/>
      <c r="D36" s="24" t="s">
        <v>26</v>
      </c>
      <c r="E36" s="34">
        <f>SUM(E37:E41)</f>
        <v>6958007.51</v>
      </c>
      <c r="F36" s="35"/>
      <c r="G36" s="3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</row>
    <row r="37" spans="1:37" s="38" customFormat="1" ht="38.25">
      <c r="A37" s="37"/>
      <c r="B37" s="39"/>
      <c r="C37" s="40"/>
      <c r="D37" s="39" t="s">
        <v>38</v>
      </c>
      <c r="E37" s="123">
        <v>2834712.1</v>
      </c>
      <c r="F37" s="41"/>
      <c r="G37" s="36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</row>
    <row r="38" spans="1:37" ht="63.75">
      <c r="A38" s="37"/>
      <c r="B38" s="39"/>
      <c r="C38" s="40"/>
      <c r="D38" s="39" t="s">
        <v>36</v>
      </c>
      <c r="E38" s="122">
        <v>15581</v>
      </c>
      <c r="F38" s="42"/>
      <c r="G38" s="43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16.5" customHeight="1">
      <c r="A39" s="7"/>
      <c r="B39" s="14"/>
      <c r="C39" s="15"/>
      <c r="D39" s="14" t="s">
        <v>69</v>
      </c>
      <c r="E39" s="26">
        <v>1865.41</v>
      </c>
      <c r="F39" s="42"/>
      <c r="G39" s="43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8.5" customHeight="1">
      <c r="A40" s="7"/>
      <c r="B40" s="14"/>
      <c r="C40" s="15"/>
      <c r="D40" s="14" t="s">
        <v>91</v>
      </c>
      <c r="E40" s="123">
        <v>4105575</v>
      </c>
      <c r="F40" s="42"/>
      <c r="G40" s="43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16.5" customHeight="1">
      <c r="A41" s="7"/>
      <c r="B41" s="14"/>
      <c r="C41" s="15"/>
      <c r="D41" s="14" t="s">
        <v>89</v>
      </c>
      <c r="E41" s="26">
        <v>274</v>
      </c>
      <c r="F41" s="42"/>
      <c r="G41" s="43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12.75">
      <c r="A42" s="7"/>
      <c r="B42" s="14"/>
      <c r="C42" s="15"/>
      <c r="D42" s="14"/>
      <c r="E42" s="26"/>
      <c r="F42" s="20"/>
      <c r="G42" s="21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s="33" customFormat="1" ht="12.75">
      <c r="A43" s="7"/>
      <c r="B43" s="44"/>
      <c r="C43" s="45"/>
      <c r="D43" s="18" t="s">
        <v>11</v>
      </c>
      <c r="E43" s="19">
        <f>E16+E19+E24+E32+E35+E13+E27</f>
        <v>7205558.989999999</v>
      </c>
      <c r="F43" s="31"/>
      <c r="G43" s="32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12.75">
      <c r="A44" s="7"/>
      <c r="B44" s="14"/>
      <c r="C44" s="15"/>
      <c r="D44" s="14" t="s">
        <v>12</v>
      </c>
      <c r="E44" s="26"/>
      <c r="F44" s="46"/>
      <c r="G44" s="4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12.75">
      <c r="A45" s="7"/>
      <c r="B45" s="14"/>
      <c r="C45" s="15"/>
      <c r="D45" s="14" t="s">
        <v>13</v>
      </c>
      <c r="E45" s="26">
        <f>E43-E46</f>
        <v>7196116.989999999</v>
      </c>
      <c r="F45" s="4"/>
      <c r="G45" s="4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12.75">
      <c r="A46" s="7"/>
      <c r="B46" s="14"/>
      <c r="C46" s="14"/>
      <c r="D46" s="14" t="s">
        <v>14</v>
      </c>
      <c r="E46" s="26">
        <f>SUM(E19)</f>
        <v>9442</v>
      </c>
      <c r="F46" s="4"/>
      <c r="G46" s="4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8:37" ht="12.75"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s="48" customFormat="1" ht="29.25" customHeight="1">
      <c r="A48" s="131" t="s">
        <v>66</v>
      </c>
      <c r="B48" s="131"/>
      <c r="C48" s="131"/>
      <c r="D48" s="131"/>
      <c r="E48" s="131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</row>
    <row r="49" spans="1:37" s="50" customFormat="1" ht="25.5">
      <c r="A49" s="8" t="s">
        <v>1</v>
      </c>
      <c r="B49" s="8" t="s">
        <v>2</v>
      </c>
      <c r="C49" s="8" t="s">
        <v>25</v>
      </c>
      <c r="D49" s="8" t="s">
        <v>3</v>
      </c>
      <c r="E49" s="8" t="s">
        <v>4</v>
      </c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</row>
    <row r="50" spans="1:37" s="48" customFormat="1" ht="12.75">
      <c r="A50" s="11">
        <v>1</v>
      </c>
      <c r="B50" s="11">
        <v>2</v>
      </c>
      <c r="C50" s="51">
        <v>3</v>
      </c>
      <c r="D50" s="11">
        <v>4</v>
      </c>
      <c r="E50" s="11">
        <v>5</v>
      </c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</row>
    <row r="51" spans="1:37" s="50" customFormat="1" ht="12.75">
      <c r="A51" s="18">
        <v>1</v>
      </c>
      <c r="B51" s="18">
        <v>750</v>
      </c>
      <c r="C51" s="18"/>
      <c r="D51" s="52" t="s">
        <v>6</v>
      </c>
      <c r="E51" s="19">
        <f>SUM(E52)</f>
        <v>630</v>
      </c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</row>
    <row r="52" spans="1:37" s="48" customFormat="1" ht="12.75">
      <c r="A52" s="53"/>
      <c r="B52" s="53"/>
      <c r="C52" s="53">
        <v>75011</v>
      </c>
      <c r="D52" s="54" t="s">
        <v>20</v>
      </c>
      <c r="E52" s="55">
        <f>SUM(E53)</f>
        <v>630</v>
      </c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</row>
    <row r="53" spans="1:37" s="48" customFormat="1" ht="25.5">
      <c r="A53" s="56"/>
      <c r="B53" s="56"/>
      <c r="C53" s="56"/>
      <c r="D53" s="56" t="s">
        <v>48</v>
      </c>
      <c r="E53" s="57">
        <v>630</v>
      </c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</row>
    <row r="54" spans="1:37" s="48" customFormat="1" ht="12.75">
      <c r="A54" s="58"/>
      <c r="B54" s="58"/>
      <c r="C54" s="58"/>
      <c r="D54" s="59"/>
      <c r="E54" s="60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</row>
    <row r="55" spans="1:37" s="50" customFormat="1" ht="12.75">
      <c r="A55" s="18" t="s">
        <v>7</v>
      </c>
      <c r="B55" s="18">
        <v>852</v>
      </c>
      <c r="C55" s="18"/>
      <c r="D55" s="18" t="s">
        <v>10</v>
      </c>
      <c r="E55" s="61">
        <f>E56</f>
        <v>50000</v>
      </c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</row>
    <row r="56" spans="1:37" s="65" customFormat="1" ht="38.25">
      <c r="A56" s="62"/>
      <c r="B56" s="62"/>
      <c r="C56" s="62">
        <v>85212</v>
      </c>
      <c r="D56" s="63" t="s">
        <v>37</v>
      </c>
      <c r="E56" s="64">
        <f>E57</f>
        <v>50000</v>
      </c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</row>
    <row r="57" spans="1:37" s="69" customFormat="1" ht="25.5">
      <c r="A57" s="67"/>
      <c r="B57" s="67"/>
      <c r="C57" s="67"/>
      <c r="D57" s="67" t="s">
        <v>33</v>
      </c>
      <c r="E57" s="68">
        <v>50000</v>
      </c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</row>
    <row r="58" spans="1:37" s="48" customFormat="1" ht="12.75">
      <c r="A58" s="58"/>
      <c r="B58" s="58"/>
      <c r="C58" s="58"/>
      <c r="D58" s="58"/>
      <c r="E58" s="60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</row>
    <row r="59" spans="1:37" s="74" customFormat="1" ht="12.75">
      <c r="A59" s="71"/>
      <c r="B59" s="71"/>
      <c r="C59" s="71"/>
      <c r="D59" s="72" t="s">
        <v>27</v>
      </c>
      <c r="E59" s="73">
        <f>SUM(E55,E51)</f>
        <v>50630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8:37" ht="12.75"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8:37" s="48" customFormat="1" ht="12.75"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</row>
    <row r="62" spans="1:37" s="48" customFormat="1" ht="24.75" customHeight="1">
      <c r="A62" s="129" t="s">
        <v>67</v>
      </c>
      <c r="B62" s="130"/>
      <c r="C62" s="130"/>
      <c r="D62" s="130"/>
      <c r="E62" s="130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</row>
    <row r="63" spans="1:37" s="48" customFormat="1" ht="12.75">
      <c r="A63" s="5"/>
      <c r="B63" s="5"/>
      <c r="C63" s="5"/>
      <c r="D63" s="5"/>
      <c r="E63" s="5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</row>
    <row r="64" spans="1:37" s="107" customFormat="1" ht="22.5">
      <c r="A64" s="106" t="s">
        <v>1</v>
      </c>
      <c r="B64" s="106" t="s">
        <v>15</v>
      </c>
      <c r="C64" s="106" t="s">
        <v>16</v>
      </c>
      <c r="D64" s="106" t="s">
        <v>17</v>
      </c>
      <c r="E64" s="106" t="s">
        <v>18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</row>
    <row r="65" spans="1:37" s="48" customFormat="1" ht="12.75">
      <c r="A65" s="75">
        <v>1</v>
      </c>
      <c r="B65" s="75">
        <v>2</v>
      </c>
      <c r="C65" s="75">
        <v>3</v>
      </c>
      <c r="D65" s="75">
        <v>4</v>
      </c>
      <c r="E65" s="75">
        <v>5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</row>
    <row r="66" spans="1:37" s="48" customFormat="1" ht="12.75">
      <c r="A66" s="75"/>
      <c r="B66" s="75"/>
      <c r="C66" s="75"/>
      <c r="D66" s="75"/>
      <c r="E66" s="75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</row>
    <row r="67" spans="1:37" s="48" customFormat="1" ht="12.75">
      <c r="A67" s="76" t="s">
        <v>5</v>
      </c>
      <c r="B67" s="110" t="s">
        <v>80</v>
      </c>
      <c r="C67" s="110"/>
      <c r="D67" s="76" t="s">
        <v>81</v>
      </c>
      <c r="E67" s="111">
        <f>SUM(E69)</f>
        <v>78741.47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</row>
    <row r="68" spans="1:37" s="48" customFormat="1" ht="12.75">
      <c r="A68" s="88"/>
      <c r="B68" s="112"/>
      <c r="C68" s="112"/>
      <c r="D68" s="89"/>
      <c r="E68" s="113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</row>
    <row r="69" spans="1:37" s="104" customFormat="1" ht="12.75">
      <c r="A69" s="114"/>
      <c r="B69" s="115"/>
      <c r="C69" s="115" t="s">
        <v>84</v>
      </c>
      <c r="D69" s="63" t="s">
        <v>32</v>
      </c>
      <c r="E69" s="116">
        <f>SUM(E70)</f>
        <v>78741.47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</row>
    <row r="70" spans="1:37" s="48" customFormat="1" ht="12.75">
      <c r="A70" s="117"/>
      <c r="B70" s="117"/>
      <c r="C70" s="117"/>
      <c r="D70" s="118" t="s">
        <v>21</v>
      </c>
      <c r="E70" s="119">
        <f>SUM(E71)</f>
        <v>78741.47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</row>
    <row r="71" spans="1:37" s="48" customFormat="1" ht="12.75">
      <c r="A71" s="88"/>
      <c r="B71" s="88"/>
      <c r="C71" s="88"/>
      <c r="D71" s="89" t="s">
        <v>39</v>
      </c>
      <c r="E71" s="120">
        <f>SUM(E72:E73)</f>
        <v>78741.47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</row>
    <row r="72" spans="1:37" s="48" customFormat="1" ht="12.75">
      <c r="A72" s="88"/>
      <c r="B72" s="88"/>
      <c r="C72" s="88"/>
      <c r="D72" s="89" t="s">
        <v>46</v>
      </c>
      <c r="E72" s="120">
        <v>300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</row>
    <row r="73" spans="1:37" s="48" customFormat="1" ht="25.5">
      <c r="A73" s="88"/>
      <c r="B73" s="88"/>
      <c r="C73" s="88"/>
      <c r="D73" s="89" t="s">
        <v>41</v>
      </c>
      <c r="E73" s="120">
        <v>78441.47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</row>
    <row r="74" spans="1:37" s="48" customFormat="1" ht="12.75">
      <c r="A74" s="75"/>
      <c r="B74" s="75"/>
      <c r="C74" s="75"/>
      <c r="D74" s="75"/>
      <c r="E74" s="75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</row>
    <row r="75" spans="1:37" s="48" customFormat="1" ht="12.75">
      <c r="A75" s="29" t="s">
        <v>7</v>
      </c>
      <c r="B75" s="29">
        <v>750</v>
      </c>
      <c r="C75" s="29"/>
      <c r="D75" s="76" t="s">
        <v>19</v>
      </c>
      <c r="E75" s="77">
        <f>SUM(E77)</f>
        <v>86157.92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</row>
    <row r="76" spans="1:37" s="48" customFormat="1" ht="12.75">
      <c r="A76" s="78"/>
      <c r="B76" s="78"/>
      <c r="C76" s="78"/>
      <c r="D76" s="79"/>
      <c r="E76" s="80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</row>
    <row r="77" spans="1:37" s="48" customFormat="1" ht="12.75">
      <c r="A77" s="1"/>
      <c r="B77" s="1"/>
      <c r="C77" s="1">
        <v>75011</v>
      </c>
      <c r="D77" s="63" t="s">
        <v>20</v>
      </c>
      <c r="E77" s="81">
        <f>SUM(E78)</f>
        <v>86157.92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</row>
    <row r="78" spans="1:37" s="48" customFormat="1" ht="12.75">
      <c r="A78" s="82"/>
      <c r="B78" s="82"/>
      <c r="C78" s="82"/>
      <c r="D78" s="83" t="s">
        <v>21</v>
      </c>
      <c r="E78" s="84">
        <f>SUM(E79)</f>
        <v>86157.92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</row>
    <row r="79" spans="1:5" s="49" customFormat="1" ht="12.75">
      <c r="A79" s="85"/>
      <c r="B79" s="85"/>
      <c r="C79" s="85"/>
      <c r="D79" s="86" t="s">
        <v>39</v>
      </c>
      <c r="E79" s="87">
        <f>SUM(E80,E81)</f>
        <v>86157.92</v>
      </c>
    </row>
    <row r="80" spans="1:5" s="49" customFormat="1" ht="12.75">
      <c r="A80" s="85"/>
      <c r="B80" s="85"/>
      <c r="C80" s="85"/>
      <c r="D80" s="86" t="s">
        <v>46</v>
      </c>
      <c r="E80" s="87">
        <v>85782.92</v>
      </c>
    </row>
    <row r="81" spans="1:5" s="49" customFormat="1" ht="25.5">
      <c r="A81" s="85"/>
      <c r="B81" s="85"/>
      <c r="C81" s="85"/>
      <c r="D81" s="86" t="s">
        <v>41</v>
      </c>
      <c r="E81" s="87">
        <v>375</v>
      </c>
    </row>
    <row r="82" spans="1:37" ht="12.75">
      <c r="A82" s="30"/>
      <c r="B82" s="88"/>
      <c r="C82" s="88"/>
      <c r="D82" s="89"/>
      <c r="E82" s="90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5.5">
      <c r="A83" s="29" t="s">
        <v>9</v>
      </c>
      <c r="B83" s="29">
        <v>751</v>
      </c>
      <c r="C83" s="29"/>
      <c r="D83" s="76" t="s">
        <v>8</v>
      </c>
      <c r="E83" s="77">
        <f>SUM(E85,E94)</f>
        <v>9442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12.75">
      <c r="A84" s="30"/>
      <c r="B84" s="30"/>
      <c r="C84" s="30"/>
      <c r="D84" s="79"/>
      <c r="E84" s="80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5.5">
      <c r="A85" s="1"/>
      <c r="B85" s="1"/>
      <c r="C85" s="1">
        <v>75101</v>
      </c>
      <c r="D85" s="63" t="s">
        <v>22</v>
      </c>
      <c r="E85" s="81">
        <f>SUM(E86)</f>
        <v>9212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12.75">
      <c r="A86" s="82"/>
      <c r="B86" s="82"/>
      <c r="C86" s="82"/>
      <c r="D86" s="83" t="s">
        <v>23</v>
      </c>
      <c r="E86" s="84">
        <f>SUM(E87)</f>
        <v>9212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5" s="7" customFormat="1" ht="12.75">
      <c r="A87" s="85"/>
      <c r="B87" s="85"/>
      <c r="C87" s="85"/>
      <c r="D87" s="86" t="s">
        <v>39</v>
      </c>
      <c r="E87" s="87">
        <f>SUM(E90,E88)</f>
        <v>9212</v>
      </c>
    </row>
    <row r="88" spans="1:5" s="7" customFormat="1" ht="12.75">
      <c r="A88" s="85"/>
      <c r="B88" s="85"/>
      <c r="C88" s="85"/>
      <c r="D88" s="127" t="s">
        <v>40</v>
      </c>
      <c r="E88" s="126">
        <f>SUM(E89)</f>
        <v>305.55</v>
      </c>
    </row>
    <row r="89" spans="1:5" s="7" customFormat="1" ht="12.75">
      <c r="A89" s="85"/>
      <c r="B89" s="85"/>
      <c r="C89" s="85"/>
      <c r="D89" s="127" t="s">
        <v>108</v>
      </c>
      <c r="E89" s="126">
        <v>305.55</v>
      </c>
    </row>
    <row r="90" spans="1:5" s="7" customFormat="1" ht="25.5">
      <c r="A90" s="85"/>
      <c r="B90" s="85"/>
      <c r="C90" s="85"/>
      <c r="D90" s="85" t="s">
        <v>63</v>
      </c>
      <c r="E90" s="87">
        <f>SUM(E91:E92)</f>
        <v>8906.45</v>
      </c>
    </row>
    <row r="91" spans="1:37" ht="25.5">
      <c r="A91" s="30"/>
      <c r="B91" s="30"/>
      <c r="C91" s="30"/>
      <c r="D91" s="91" t="s">
        <v>45</v>
      </c>
      <c r="E91" s="90">
        <v>3500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12.75">
      <c r="A92" s="30"/>
      <c r="B92" s="30"/>
      <c r="C92" s="30"/>
      <c r="D92" s="91" t="s">
        <v>77</v>
      </c>
      <c r="E92" s="124">
        <v>5406.45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12.75">
      <c r="A93" s="30"/>
      <c r="B93" s="30"/>
      <c r="C93" s="30"/>
      <c r="D93" s="91"/>
      <c r="E93" s="90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12.75">
      <c r="A94" s="1"/>
      <c r="B94" s="1"/>
      <c r="C94" s="1">
        <v>75110</v>
      </c>
      <c r="D94" s="63" t="s">
        <v>78</v>
      </c>
      <c r="E94" s="81">
        <f>SUM(E95)</f>
        <v>230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12.75">
      <c r="A95" s="82"/>
      <c r="B95" s="82"/>
      <c r="C95" s="82"/>
      <c r="D95" s="83" t="s">
        <v>23</v>
      </c>
      <c r="E95" s="84">
        <f>SUM(E96)</f>
        <v>230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12.75">
      <c r="A96" s="30"/>
      <c r="B96" s="30"/>
      <c r="C96" s="30"/>
      <c r="D96" s="86" t="s">
        <v>39</v>
      </c>
      <c r="E96" s="90">
        <f>SUM(E97)</f>
        <v>230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12.75">
      <c r="A97" s="30"/>
      <c r="B97" s="30"/>
      <c r="C97" s="30"/>
      <c r="D97" s="91" t="s">
        <v>46</v>
      </c>
      <c r="E97" s="90">
        <v>230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12.75">
      <c r="A98" s="30"/>
      <c r="B98" s="30"/>
      <c r="C98" s="30"/>
      <c r="D98" s="91"/>
      <c r="E98" s="90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12.75">
      <c r="A99" s="29" t="s">
        <v>30</v>
      </c>
      <c r="B99" s="29">
        <v>752</v>
      </c>
      <c r="C99" s="29"/>
      <c r="D99" s="76" t="s">
        <v>53</v>
      </c>
      <c r="E99" s="77">
        <f>E101</f>
        <v>300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12.75">
      <c r="A100" s="92"/>
      <c r="B100" s="92"/>
      <c r="C100" s="92"/>
      <c r="D100" s="93"/>
      <c r="E100" s="94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s="2" customFormat="1" ht="12.75">
      <c r="A101" s="1"/>
      <c r="B101" s="1"/>
      <c r="C101" s="1">
        <v>75212</v>
      </c>
      <c r="D101" s="63" t="s">
        <v>56</v>
      </c>
      <c r="E101" s="81">
        <f>E102</f>
        <v>300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ht="12.75">
      <c r="A102" s="82"/>
      <c r="B102" s="82"/>
      <c r="C102" s="82"/>
      <c r="D102" s="83" t="s">
        <v>23</v>
      </c>
      <c r="E102" s="84">
        <f>E103</f>
        <v>300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12.75">
      <c r="A103" s="30"/>
      <c r="B103" s="30"/>
      <c r="C103" s="30"/>
      <c r="D103" s="91" t="s">
        <v>39</v>
      </c>
      <c r="E103" s="90">
        <f>E104</f>
        <v>300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5.5">
      <c r="A104" s="30"/>
      <c r="B104" s="30"/>
      <c r="C104" s="30"/>
      <c r="D104" s="91" t="s">
        <v>57</v>
      </c>
      <c r="E104" s="90">
        <v>300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12.75">
      <c r="A105" s="30"/>
      <c r="B105" s="89"/>
      <c r="C105" s="89"/>
      <c r="D105" s="89"/>
      <c r="E105" s="90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12.75">
      <c r="A106" s="29" t="s">
        <v>55</v>
      </c>
      <c r="B106" s="76">
        <v>801</v>
      </c>
      <c r="C106" s="76"/>
      <c r="D106" s="76" t="s">
        <v>92</v>
      </c>
      <c r="E106" s="77">
        <f>SUM(E108,E116,E122)</f>
        <v>71991.09000000001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12.75">
      <c r="A107" s="30"/>
      <c r="B107" s="89"/>
      <c r="C107" s="89"/>
      <c r="D107" s="89"/>
      <c r="E107" s="90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12.75">
      <c r="A108" s="1"/>
      <c r="B108" s="63"/>
      <c r="C108" s="63">
        <v>80101</v>
      </c>
      <c r="D108" s="63" t="s">
        <v>97</v>
      </c>
      <c r="E108" s="81">
        <f>SUM(E109)</f>
        <v>41502.049999999996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12.75">
      <c r="A109" s="82"/>
      <c r="B109" s="83"/>
      <c r="C109" s="83"/>
      <c r="D109" s="83" t="s">
        <v>21</v>
      </c>
      <c r="E109" s="84">
        <f>SUM(E113,E110)</f>
        <v>41502.049999999996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12.75">
      <c r="A110" s="30"/>
      <c r="B110" s="89"/>
      <c r="C110" s="89"/>
      <c r="D110" s="89" t="s">
        <v>39</v>
      </c>
      <c r="E110" s="90">
        <f>SUM(E111,E112)</f>
        <v>35116.35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12.75">
      <c r="A111" s="30"/>
      <c r="B111" s="89"/>
      <c r="C111" s="89"/>
      <c r="D111" s="128" t="s">
        <v>46</v>
      </c>
      <c r="E111" s="124">
        <v>383.32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5.5">
      <c r="A112" s="30"/>
      <c r="B112" s="89"/>
      <c r="C112" s="89"/>
      <c r="D112" s="89" t="s">
        <v>41</v>
      </c>
      <c r="E112" s="124">
        <v>34733.03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12.75">
      <c r="A113" s="30"/>
      <c r="B113" s="89"/>
      <c r="C113" s="89"/>
      <c r="D113" s="89" t="s">
        <v>98</v>
      </c>
      <c r="E113" s="90">
        <f>SUM(E114)</f>
        <v>6385.7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38.25">
      <c r="A114" s="30"/>
      <c r="B114" s="89"/>
      <c r="C114" s="89"/>
      <c r="D114" s="89" t="s">
        <v>99</v>
      </c>
      <c r="E114" s="90">
        <v>6385.7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12.75">
      <c r="A115" s="30"/>
      <c r="B115" s="89"/>
      <c r="C115" s="89"/>
      <c r="D115" s="89"/>
      <c r="E115" s="90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12.75">
      <c r="A116" s="1"/>
      <c r="B116" s="63"/>
      <c r="C116" s="63">
        <v>80110</v>
      </c>
      <c r="D116" s="63" t="s">
        <v>100</v>
      </c>
      <c r="E116" s="81">
        <f>SUM(E117)</f>
        <v>29649.08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12.75">
      <c r="A117" s="82"/>
      <c r="B117" s="83"/>
      <c r="C117" s="83"/>
      <c r="D117" s="83" t="s">
        <v>21</v>
      </c>
      <c r="E117" s="84">
        <f>SUM(E118)</f>
        <v>29649.08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12.75">
      <c r="A118" s="30"/>
      <c r="B118" s="89"/>
      <c r="C118" s="89"/>
      <c r="D118" s="89" t="s">
        <v>39</v>
      </c>
      <c r="E118" s="90">
        <f>SUM(E119:E120)</f>
        <v>29649.08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12.75">
      <c r="A119" s="30"/>
      <c r="B119" s="89"/>
      <c r="C119" s="89"/>
      <c r="D119" s="128" t="s">
        <v>46</v>
      </c>
      <c r="E119" s="124">
        <v>263.24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5.5">
      <c r="A120" s="30"/>
      <c r="B120" s="89"/>
      <c r="C120" s="89"/>
      <c r="D120" s="89" t="s">
        <v>41</v>
      </c>
      <c r="E120" s="124">
        <v>29385.84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12.75">
      <c r="A121" s="30"/>
      <c r="B121" s="89"/>
      <c r="C121" s="89"/>
      <c r="D121" s="89"/>
      <c r="E121" s="90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63.75">
      <c r="A122" s="1"/>
      <c r="B122" s="63"/>
      <c r="C122" s="63">
        <v>80150</v>
      </c>
      <c r="D122" s="63" t="s">
        <v>101</v>
      </c>
      <c r="E122" s="81">
        <f>SUM(E123)</f>
        <v>839.96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12.75">
      <c r="A123" s="82"/>
      <c r="B123" s="83"/>
      <c r="C123" s="83"/>
      <c r="D123" s="83" t="s">
        <v>21</v>
      </c>
      <c r="E123" s="84">
        <f>SUM(E124)</f>
        <v>839.96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12.75">
      <c r="A124" s="30"/>
      <c r="B124" s="89"/>
      <c r="C124" s="89"/>
      <c r="D124" s="89" t="s">
        <v>39</v>
      </c>
      <c r="E124" s="90">
        <f>SUM(E125:E126)</f>
        <v>839.96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12.75">
      <c r="A125" s="30"/>
      <c r="B125" s="89"/>
      <c r="C125" s="89"/>
      <c r="D125" s="128" t="s">
        <v>46</v>
      </c>
      <c r="E125" s="124">
        <v>3.44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5.5">
      <c r="A126" s="30"/>
      <c r="B126" s="89"/>
      <c r="C126" s="89"/>
      <c r="D126" s="89" t="s">
        <v>41</v>
      </c>
      <c r="E126" s="124">
        <v>836.52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12.75">
      <c r="A127" s="30"/>
      <c r="B127" s="89"/>
      <c r="C127" s="89"/>
      <c r="D127" s="89"/>
      <c r="E127" s="90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12.75">
      <c r="A128" s="29" t="s">
        <v>83</v>
      </c>
      <c r="B128" s="76">
        <v>851</v>
      </c>
      <c r="C128" s="76"/>
      <c r="D128" s="76" t="s">
        <v>28</v>
      </c>
      <c r="E128" s="77">
        <f>E130</f>
        <v>919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12.75">
      <c r="A129" s="30"/>
      <c r="B129" s="89"/>
      <c r="C129" s="89"/>
      <c r="D129" s="89"/>
      <c r="E129" s="90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12.75">
      <c r="A130" s="1"/>
      <c r="B130" s="63"/>
      <c r="C130" s="98">
        <v>85195</v>
      </c>
      <c r="D130" s="63" t="s">
        <v>32</v>
      </c>
      <c r="E130" s="81">
        <f>E131</f>
        <v>919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12.75">
      <c r="A131" s="82"/>
      <c r="B131" s="83"/>
      <c r="C131" s="83"/>
      <c r="D131" s="83" t="s">
        <v>21</v>
      </c>
      <c r="E131" s="84">
        <f>SUM(E132)</f>
        <v>919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5" s="7" customFormat="1" ht="12.75">
      <c r="A132" s="85"/>
      <c r="B132" s="86"/>
      <c r="C132" s="86"/>
      <c r="D132" s="86" t="s">
        <v>39</v>
      </c>
      <c r="E132" s="87">
        <f>E133+E134</f>
        <v>919</v>
      </c>
    </row>
    <row r="133" spans="1:5" s="7" customFormat="1" ht="12.75">
      <c r="A133" s="85"/>
      <c r="B133" s="86"/>
      <c r="C133" s="86"/>
      <c r="D133" s="85" t="s">
        <v>46</v>
      </c>
      <c r="E133" s="87">
        <v>660</v>
      </c>
    </row>
    <row r="134" spans="1:37" ht="25.5">
      <c r="A134" s="30"/>
      <c r="B134" s="89"/>
      <c r="C134" s="89"/>
      <c r="D134" s="89" t="s">
        <v>63</v>
      </c>
      <c r="E134" s="90">
        <f>E135</f>
        <v>259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12.75">
      <c r="A135" s="30"/>
      <c r="B135" s="89"/>
      <c r="C135" s="89"/>
      <c r="D135" s="89" t="s">
        <v>43</v>
      </c>
      <c r="E135" s="90">
        <v>259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12.75">
      <c r="A136" s="30"/>
      <c r="B136" s="89"/>
      <c r="C136" s="89"/>
      <c r="D136" s="89"/>
      <c r="E136" s="90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12.75">
      <c r="A137" s="29" t="s">
        <v>96</v>
      </c>
      <c r="B137" s="29">
        <v>852</v>
      </c>
      <c r="C137" s="29"/>
      <c r="D137" s="76" t="s">
        <v>10</v>
      </c>
      <c r="E137" s="77">
        <f>SUM(E147,E166,E172,E179,E139)</f>
        <v>6958007.51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12.75">
      <c r="A138" s="78"/>
      <c r="B138" s="78"/>
      <c r="C138" s="78"/>
      <c r="D138" s="79"/>
      <c r="E138" s="80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12.75">
      <c r="A139" s="95"/>
      <c r="B139" s="95"/>
      <c r="C139" s="95">
        <v>85211</v>
      </c>
      <c r="D139" s="96" t="s">
        <v>85</v>
      </c>
      <c r="E139" s="97">
        <f>SUM(E140)</f>
        <v>4105575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12.75">
      <c r="A140" s="82"/>
      <c r="B140" s="82"/>
      <c r="C140" s="82"/>
      <c r="D140" s="83" t="s">
        <v>21</v>
      </c>
      <c r="E140" s="84">
        <f>SUM(E141,E143)</f>
        <v>4105575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12.75">
      <c r="A141" s="30"/>
      <c r="B141" s="30"/>
      <c r="C141" s="30"/>
      <c r="D141" s="89" t="s">
        <v>71</v>
      </c>
      <c r="E141" s="90">
        <f>SUM(E142)</f>
        <v>4032017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12.75">
      <c r="A142" s="30"/>
      <c r="B142" s="30"/>
      <c r="C142" s="30"/>
      <c r="D142" s="89" t="s">
        <v>86</v>
      </c>
      <c r="E142" s="124">
        <v>4032017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12.75">
      <c r="A143" s="30"/>
      <c r="B143" s="30"/>
      <c r="C143" s="30"/>
      <c r="D143" s="89" t="s">
        <v>74</v>
      </c>
      <c r="E143" s="90">
        <f>SUM(E144:E145)</f>
        <v>73558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12.75">
      <c r="A144" s="30"/>
      <c r="B144" s="30"/>
      <c r="C144" s="30"/>
      <c r="D144" s="89" t="s">
        <v>87</v>
      </c>
      <c r="E144" s="90">
        <v>55220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5.5">
      <c r="A145" s="30"/>
      <c r="B145" s="30"/>
      <c r="C145" s="30"/>
      <c r="D145" s="89" t="s">
        <v>88</v>
      </c>
      <c r="E145" s="90">
        <v>18338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12.75">
      <c r="A146" s="30"/>
      <c r="B146" s="30"/>
      <c r="C146" s="30"/>
      <c r="D146" s="89"/>
      <c r="E146" s="90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38.25">
      <c r="A147" s="1"/>
      <c r="B147" s="1"/>
      <c r="C147" s="1">
        <v>85212</v>
      </c>
      <c r="D147" s="63" t="s">
        <v>37</v>
      </c>
      <c r="E147" s="81">
        <f>SUM(E148)</f>
        <v>2834712.0999999996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12.75">
      <c r="A148" s="82"/>
      <c r="B148" s="82"/>
      <c r="C148" s="82"/>
      <c r="D148" s="83" t="s">
        <v>23</v>
      </c>
      <c r="E148" s="84">
        <f>SUM(E149,E160)</f>
        <v>2834712.0999999996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5" s="7" customFormat="1" ht="12.75">
      <c r="A149" s="85"/>
      <c r="B149" s="85"/>
      <c r="C149" s="85"/>
      <c r="D149" s="86" t="s">
        <v>39</v>
      </c>
      <c r="E149" s="87">
        <f>SUM(E150,E158)</f>
        <v>150539</v>
      </c>
    </row>
    <row r="150" spans="1:5" s="7" customFormat="1" ht="12.75">
      <c r="A150" s="85"/>
      <c r="B150" s="85"/>
      <c r="C150" s="85"/>
      <c r="D150" s="86" t="s">
        <v>40</v>
      </c>
      <c r="E150" s="87">
        <f>SUM(E151,E154,E155,E156,E157)</f>
        <v>141116</v>
      </c>
    </row>
    <row r="151" spans="1:37" ht="12.75">
      <c r="A151" s="30"/>
      <c r="B151" s="30"/>
      <c r="C151" s="30"/>
      <c r="D151" s="99" t="s">
        <v>59</v>
      </c>
      <c r="E151" s="100">
        <f>SUM(E152:E153)</f>
        <v>94959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12.75">
      <c r="A152" s="30"/>
      <c r="B152" s="30"/>
      <c r="C152" s="30"/>
      <c r="D152" s="101" t="s">
        <v>60</v>
      </c>
      <c r="E152" s="125">
        <v>79529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12.75">
      <c r="A153" s="30"/>
      <c r="B153" s="30"/>
      <c r="C153" s="30"/>
      <c r="D153" s="99" t="s">
        <v>61</v>
      </c>
      <c r="E153" s="100">
        <v>15430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12.75">
      <c r="A154" s="30"/>
      <c r="B154" s="30"/>
      <c r="C154" s="30"/>
      <c r="D154" s="99" t="s">
        <v>49</v>
      </c>
      <c r="E154" s="100">
        <v>30509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12.75">
      <c r="A155" s="30"/>
      <c r="B155" s="30"/>
      <c r="C155" s="30"/>
      <c r="D155" s="99" t="s">
        <v>50</v>
      </c>
      <c r="E155" s="125">
        <v>11735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12.75">
      <c r="A156" s="30"/>
      <c r="B156" s="30"/>
      <c r="C156" s="30"/>
      <c r="D156" s="99" t="s">
        <v>62</v>
      </c>
      <c r="E156" s="100">
        <v>2318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12.75">
      <c r="A157" s="30"/>
      <c r="B157" s="30"/>
      <c r="C157" s="30"/>
      <c r="D157" s="99" t="s">
        <v>104</v>
      </c>
      <c r="E157" s="100">
        <v>1595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5" s="7" customFormat="1" ht="25.5">
      <c r="A158" s="85"/>
      <c r="B158" s="85"/>
      <c r="C158" s="85"/>
      <c r="D158" s="85" t="s">
        <v>41</v>
      </c>
      <c r="E158" s="102">
        <f>E159</f>
        <v>9423</v>
      </c>
    </row>
    <row r="159" spans="1:5" s="7" customFormat="1" ht="15" customHeight="1">
      <c r="A159" s="85"/>
      <c r="B159" s="85"/>
      <c r="C159" s="85"/>
      <c r="D159" s="85" t="s">
        <v>51</v>
      </c>
      <c r="E159" s="102">
        <v>9423</v>
      </c>
    </row>
    <row r="160" spans="1:5" s="7" customFormat="1" ht="12.75">
      <c r="A160" s="85"/>
      <c r="B160" s="85"/>
      <c r="C160" s="85"/>
      <c r="D160" s="85" t="s">
        <v>42</v>
      </c>
      <c r="E160" s="102">
        <f>SUM(E161:E164)</f>
        <v>2684173.0999999996</v>
      </c>
    </row>
    <row r="161" spans="1:37" ht="12.75">
      <c r="A161" s="30"/>
      <c r="B161" s="30"/>
      <c r="C161" s="30"/>
      <c r="D161" s="99" t="s">
        <v>52</v>
      </c>
      <c r="E161" s="125">
        <v>1907478.75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37" ht="12.75">
      <c r="A162" s="30"/>
      <c r="B162" s="30"/>
      <c r="C162" s="30"/>
      <c r="D162" s="99" t="s">
        <v>47</v>
      </c>
      <c r="E162" s="125">
        <v>389963.05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1:37" ht="12.75">
      <c r="A163" s="30"/>
      <c r="B163" s="30"/>
      <c r="C163" s="30"/>
      <c r="D163" s="99" t="s">
        <v>58</v>
      </c>
      <c r="E163" s="100">
        <v>61776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1:37" ht="12.75">
      <c r="A164" s="30"/>
      <c r="B164" s="30"/>
      <c r="C164" s="30"/>
      <c r="D164" s="99" t="s">
        <v>102</v>
      </c>
      <c r="E164" s="125">
        <v>324955.3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ht="12.75">
      <c r="A165" s="78"/>
      <c r="B165" s="78"/>
      <c r="C165" s="78"/>
      <c r="D165" s="91" t="s">
        <v>103</v>
      </c>
      <c r="E165" s="80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1:37" ht="63.75">
      <c r="A166" s="1"/>
      <c r="B166" s="1"/>
      <c r="C166" s="1">
        <v>85213</v>
      </c>
      <c r="D166" s="63" t="s">
        <v>31</v>
      </c>
      <c r="E166" s="81">
        <f>SUM(E167)</f>
        <v>15581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1:37" ht="12.75">
      <c r="A167" s="82"/>
      <c r="B167" s="82"/>
      <c r="C167" s="82"/>
      <c r="D167" s="83" t="s">
        <v>21</v>
      </c>
      <c r="E167" s="84">
        <f>SUM(E168)</f>
        <v>15581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1:5" s="7" customFormat="1" ht="12.75">
      <c r="A168" s="85"/>
      <c r="B168" s="85"/>
      <c r="C168" s="85"/>
      <c r="D168" s="86" t="s">
        <v>39</v>
      </c>
      <c r="E168" s="87">
        <f>SUM(E169)</f>
        <v>15581</v>
      </c>
    </row>
    <row r="169" spans="1:5" s="7" customFormat="1" ht="25.5">
      <c r="A169" s="85"/>
      <c r="B169" s="85"/>
      <c r="C169" s="85"/>
      <c r="D169" s="86" t="s">
        <v>57</v>
      </c>
      <c r="E169" s="87">
        <f>SUM(E170)</f>
        <v>15581</v>
      </c>
    </row>
    <row r="170" spans="1:37" ht="12.75">
      <c r="A170" s="30"/>
      <c r="B170" s="30"/>
      <c r="C170" s="30"/>
      <c r="D170" s="89" t="s">
        <v>44</v>
      </c>
      <c r="E170" s="90">
        <v>15581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ht="12.75">
      <c r="A171" s="30"/>
      <c r="B171" s="30"/>
      <c r="C171" s="30"/>
      <c r="D171" s="89"/>
      <c r="E171" s="90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s="2" customFormat="1" ht="12.75">
      <c r="A172" s="1"/>
      <c r="B172" s="1"/>
      <c r="C172" s="1">
        <v>85215</v>
      </c>
      <c r="D172" s="63" t="s">
        <v>70</v>
      </c>
      <c r="E172" s="81">
        <f>SUM(E173)</f>
        <v>1865.4099999999999</v>
      </c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</row>
    <row r="173" spans="1:37" ht="12.75">
      <c r="A173" s="82"/>
      <c r="B173" s="82"/>
      <c r="C173" s="82"/>
      <c r="D173" s="83" t="s">
        <v>21</v>
      </c>
      <c r="E173" s="84">
        <f>SUM(E174,E176)</f>
        <v>1865.4099999999999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ht="12.75">
      <c r="A174" s="30"/>
      <c r="B174" s="30"/>
      <c r="C174" s="30"/>
      <c r="D174" s="89" t="s">
        <v>71</v>
      </c>
      <c r="E174" s="90">
        <f>SUM(E175)</f>
        <v>1823.04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1:37" ht="12.75">
      <c r="A175" s="30"/>
      <c r="B175" s="30"/>
      <c r="C175" s="30"/>
      <c r="D175" s="89" t="s">
        <v>72</v>
      </c>
      <c r="E175" s="90">
        <v>1823.04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ht="12.75">
      <c r="A176" s="30"/>
      <c r="B176" s="30"/>
      <c r="C176" s="30"/>
      <c r="D176" s="89" t="s">
        <v>74</v>
      </c>
      <c r="E176" s="90">
        <f>SUM(E177)</f>
        <v>42.37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ht="25.5">
      <c r="A177" s="30"/>
      <c r="B177" s="30"/>
      <c r="C177" s="30"/>
      <c r="D177" s="89" t="s">
        <v>73</v>
      </c>
      <c r="E177" s="90">
        <v>42.37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ht="12.75">
      <c r="A178" s="30"/>
      <c r="B178" s="30"/>
      <c r="C178" s="30"/>
      <c r="D178" s="89"/>
      <c r="E178" s="90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1:37" ht="12.75">
      <c r="A179" s="1"/>
      <c r="B179" s="1"/>
      <c r="C179" s="1">
        <v>85295</v>
      </c>
      <c r="D179" s="63" t="s">
        <v>32</v>
      </c>
      <c r="E179" s="81">
        <f>SUM(E180)</f>
        <v>274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1:37" ht="12.75">
      <c r="A180" s="82"/>
      <c r="B180" s="82"/>
      <c r="C180" s="82"/>
      <c r="D180" s="83" t="s">
        <v>21</v>
      </c>
      <c r="E180" s="84">
        <f>SUM(E181)</f>
        <v>274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1:37" ht="12.75">
      <c r="A181" s="30"/>
      <c r="B181" s="30"/>
      <c r="C181" s="30"/>
      <c r="D181" s="89" t="s">
        <v>39</v>
      </c>
      <c r="E181" s="90">
        <f>SUM(E182)</f>
        <v>274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1:37" ht="12.75">
      <c r="A182" s="30"/>
      <c r="B182" s="30"/>
      <c r="C182" s="30"/>
      <c r="D182" s="89" t="s">
        <v>40</v>
      </c>
      <c r="E182" s="90">
        <f>SUM(E183)</f>
        <v>274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1:37" ht="12.75">
      <c r="A183" s="30"/>
      <c r="B183" s="30"/>
      <c r="C183" s="30"/>
      <c r="D183" s="89" t="s">
        <v>90</v>
      </c>
      <c r="E183" s="90">
        <v>274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1:37" ht="12.75">
      <c r="A184" s="30"/>
      <c r="B184" s="30"/>
      <c r="C184" s="30"/>
      <c r="D184" s="89"/>
      <c r="E184" s="90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1:37" ht="12.75">
      <c r="A185" s="103"/>
      <c r="B185" s="103"/>
      <c r="C185" s="103"/>
      <c r="D185" s="76" t="s">
        <v>24</v>
      </c>
      <c r="E185" s="77">
        <f>E75+E83+E128+E137+E99+E67+E106</f>
        <v>7205558.989999999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1:37" ht="12.75">
      <c r="A186" s="88"/>
      <c r="B186" s="88"/>
      <c r="C186" s="88"/>
      <c r="D186" s="89"/>
      <c r="E186" s="30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8:37" ht="12.75"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8:37" ht="12.75"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8:37" ht="12.75"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8:37" ht="12.75"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8:37" ht="12.75"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8:37" ht="12.75"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</sheetData>
  <sheetProtection/>
  <mergeCells count="8">
    <mergeCell ref="A62:E62"/>
    <mergeCell ref="A48:E48"/>
    <mergeCell ref="A1:E1"/>
    <mergeCell ref="A5:E5"/>
    <mergeCell ref="A8:G8"/>
    <mergeCell ref="A3:E3"/>
    <mergeCell ref="A2:E2"/>
    <mergeCell ref="A6:E6"/>
  </mergeCells>
  <printOptions/>
  <pageMargins left="1.3779527559055118" right="0.984251968503937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>alse</cp:lastModifiedBy>
  <cp:lastPrinted>2016-12-30T12:27:49Z</cp:lastPrinted>
  <dcterms:created xsi:type="dcterms:W3CDTF">2006-11-03T11:02:49Z</dcterms:created>
  <dcterms:modified xsi:type="dcterms:W3CDTF">2017-01-24T11:48:27Z</dcterms:modified>
  <cp:category/>
  <cp:version/>
  <cp:contentType/>
  <cp:contentStatus/>
</cp:coreProperties>
</file>