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zlecone'!$A$1:$G$202</definedName>
  </definedNames>
  <calcPr fullCalcOnLoad="1"/>
</workbook>
</file>

<file path=xl/sharedStrings.xml><?xml version="1.0" encoding="utf-8"?>
<sst xmlns="http://schemas.openxmlformats.org/spreadsheetml/2006/main" count="185" uniqueCount="110">
  <si>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</si>
  <si>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</si>
  <si>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</si>
  <si>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</si>
  <si>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</si>
  <si>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</si>
  <si>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</si>
  <si>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</si>
  <si>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</si>
  <si>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</si>
  <si>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</si>
  <si>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</si>
  <si>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</si>
  <si>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</si>
  <si>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</si>
  <si>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</si>
  <si>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</si>
  <si>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</si>
  <si>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</si>
  <si>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</si>
  <si>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</si>
  <si>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</si>
  <si>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</si>
  <si>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</si>
  <si>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</si>
  <si>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</si>
  <si>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</si>
  <si>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</si>
  <si>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</si>
  <si>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</si>
  <si>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</si>
  <si>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</si>
  <si>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</si>
  <si>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</si>
  <si>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</si>
  <si>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</si>
  <si>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</si>
  <si>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</si>
  <si>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</si>
  <si>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</si>
  <si>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</si>
  <si>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</si>
  <si>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</si>
  <si>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</si>
  <si>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</si>
  <si>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</si>
  <si>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</si>
  <si>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</si>
  <si>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</si>
  <si>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</si>
  <si>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</si>
  <si>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</si>
  <si>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</si>
  <si>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</si>
  <si>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</si>
  <si>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</si>
  <si>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</si>
  <si>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</si>
  <si>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</si>
  <si>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</si>
  <si>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</si>
  <si>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</si>
  <si>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</si>
  <si>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</si>
  <si>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</si>
  <si>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</si>
  <si>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</si>
  <si>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</si>
  <si>
    <t>3. Dodatek energetyczny</t>
  </si>
  <si>
    <t>Dodatki mieszkaniowe</t>
  </si>
  <si>
    <t>a) Świadczenia społeczne</t>
  </si>
  <si>
    <t>Wybory Prezydenta Rzeczypospolitej Polskiej</t>
  </si>
  <si>
    <t>1.2. Wydatki związane z realizacją ich statutowych zadań, w tym:</t>
  </si>
  <si>
    <t>a) Karta Dużej Rodziny</t>
  </si>
  <si>
    <t>4. Karta Dużej Rodziny</t>
  </si>
  <si>
    <t>Rolnictwo i łowiectwo</t>
  </si>
  <si>
    <t>010</t>
  </si>
  <si>
    <t>6.</t>
  </si>
  <si>
    <t>01095</t>
  </si>
  <si>
    <t>2. Świadczenia na rzecz osób fizycznych</t>
  </si>
  <si>
    <t>Wybory do rad gmin, rad powiatów i sejmików województw, wybory wójtów, burmistrzów i prezydentów miast oraz referenda gminne, powiatowe i wojewódzkie</t>
  </si>
  <si>
    <t>2. Dotacja celowa z Krajowego Biura Wyborczego na zadania związane z przygotowaniem i przeprowadzeniem wyborów Prezydenta Rzeczypospolitej Polskiej</t>
  </si>
  <si>
    <t>7.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</si>
  <si>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</si>
  <si>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</si>
  <si>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</si>
  <si>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Szkoły podstawowe</t>
  </si>
  <si>
    <t>1.1.Wydatki związane z realizacją ich statutowych zadań</t>
  </si>
  <si>
    <t>2. Dotacje na zadania bieżące, w tym:</t>
  </si>
  <si>
    <t>a) Dotacja celowa dla Społecznej Szkoły Podstawowej w Budziskach</t>
  </si>
  <si>
    <t>Gimnazja</t>
  </si>
  <si>
    <t>Referenda ogólnokrajowe i konstytucyjne</t>
  </si>
  <si>
    <t>Załącznik Nr 3 do Zarządzenia</t>
  </si>
  <si>
    <t>3. Dotacja celowa z Krajowego Biura Wyborczego na zadania związane z przygotowaniem i przeprowadzeniem wyborów do Sejmu i Senatu RP</t>
  </si>
  <si>
    <t>4. Dotacja celowa z Krajowego Biura Wyborczego na zadania związane z przygotowaniem i przeprowadzeniem wyborów uzupełniających do Rady Miejskiej</t>
  </si>
  <si>
    <t>5. Dotacja celowa z Krajowego Biura Wyborczego na zadania zlecone związane z finansowaniem kosztów przygotowania i przeprowadzenia referendum ogólnokrajowego</t>
  </si>
  <si>
    <t>Wybory do Sejmu i Senatu</t>
  </si>
  <si>
    <t>Burmistrza Nr B.0050.253.2015</t>
  </si>
  <si>
    <t>z dnia 29.09.2015 roku</t>
  </si>
  <si>
    <t>3. Dotacja celowa otrzymana z budżetu państwa na inwestycje i zakupy inwestycyjne z zakresu administracji rządowej na wykonanie usługi przyłączenia do sieci, w celu zapewnienia korzystania z usługi szerokopasmowego dostępu do Internetu</t>
  </si>
  <si>
    <t>8.</t>
  </si>
  <si>
    <t>Kultura i ochrona dziedzictwa narodowego</t>
  </si>
  <si>
    <t>1. Dotacja celowa otrzymana z budżetu państwa na inwestycje i zakupy inwestycyjne z zakresu administracji rządowej na wykonanie usługi przyłączenia do sieci, w celu zapewnienia korzystania z usługi szerokopasmowego dostępu do Internetu</t>
  </si>
  <si>
    <t>* Wydatki majątkowe:</t>
  </si>
  <si>
    <t>1. Inwestycje i zakupy inwestycyjne, w tym:</t>
  </si>
  <si>
    <t>a) Wykonanie usługi przyłączenia do sieci Internet w celu zapewnienia korzystania z usługi szerokopasmowego dostępu do internetu dla Zespołu Szkół Ogólnokształcących w Kuźni Raciborskiej</t>
  </si>
  <si>
    <t>b). Wykonanie usługi przyłączenia do sieci Internet w celu zapewnienia korzystania z usługi szerokopasmowego dostępu do internetu dla Zespołu Szkół Ogólnokształcących w Rudach</t>
  </si>
  <si>
    <t>Biblioteki</t>
  </si>
  <si>
    <t>* Wydatki majątkowe</t>
  </si>
  <si>
    <t>a) Dotacja celowa z budżetu dla Miejskiej Biblioteki Publicznej w Kuźni Raciborskiej na sfinansowanie wykonania usługi przyłączenia do sieci Internet w celu zapewnienia korzystania z usługi szerokopasmowego dostępu do internetu dla Punktu Bibliotecznego w Jankowicach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</si>
</sst>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0" xfId="0" applyFont="1" applyFill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6" xfId="0" applyNumberFormat="1" applyFont="1" applyFill="1" applyBorder="1" applyAlignment="1">
      <alignment wrapText="1"/>
    </xf>
    <xf numFmtId="9" fontId="0" fillId="32" borderId="17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7" fillId="36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7" fillId="36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46" t="s">
        <v>92</v>
      </c>
      <c r="B1" s="146"/>
      <c r="C1" s="146"/>
      <c r="D1" s="146"/>
      <c r="E1" s="146"/>
      <c r="F1" s="13"/>
      <c r="G1" s="13"/>
    </row>
    <row r="2" spans="1:7" ht="12.75" customHeight="1">
      <c r="A2" s="146" t="s">
        <v>97</v>
      </c>
      <c r="B2" s="146"/>
      <c r="C2" s="146"/>
      <c r="D2" s="146"/>
      <c r="E2" s="146"/>
      <c r="F2" s="13"/>
      <c r="G2" s="13"/>
    </row>
    <row r="3" spans="1:7" ht="12.75" customHeight="1">
      <c r="A3" s="146" t="s">
        <v>98</v>
      </c>
      <c r="B3" s="146"/>
      <c r="C3" s="146"/>
      <c r="D3" s="146"/>
      <c r="E3" s="146"/>
      <c r="F3" s="13"/>
      <c r="G3" s="13"/>
    </row>
    <row r="4" spans="2:8" ht="12.75">
      <c r="B4" s="13"/>
      <c r="C4" s="13"/>
      <c r="D4" s="19"/>
      <c r="E4" s="13"/>
      <c r="F4" s="13"/>
      <c r="G4" s="13"/>
      <c r="H4" s="4" t="s">
        <v>0</v>
      </c>
    </row>
    <row r="5" spans="1:7" ht="38.25" customHeight="1">
      <c r="A5" s="147" t="s">
        <v>59</v>
      </c>
      <c r="B5" s="147"/>
      <c r="C5" s="147"/>
      <c r="D5" s="147"/>
      <c r="E5" s="147"/>
      <c r="F5" s="13"/>
      <c r="G5" s="13"/>
    </row>
    <row r="6" spans="2:7" ht="12.75">
      <c r="B6" s="13"/>
      <c r="C6" s="13"/>
      <c r="D6" s="13"/>
      <c r="E6" s="13"/>
      <c r="F6" s="13"/>
      <c r="G6" s="13"/>
    </row>
    <row r="7" spans="1:7" s="12" customFormat="1" ht="24.75" customHeight="1">
      <c r="A7" s="148" t="s">
        <v>60</v>
      </c>
      <c r="B7" s="148"/>
      <c r="C7" s="148"/>
      <c r="D7" s="148"/>
      <c r="E7" s="148"/>
      <c r="F7" s="148"/>
      <c r="G7" s="148"/>
    </row>
    <row r="8" spans="2:7" ht="12.75">
      <c r="B8" s="13"/>
      <c r="C8" s="13"/>
      <c r="D8" s="13"/>
      <c r="E8" s="13"/>
      <c r="F8" s="13"/>
      <c r="G8" s="13"/>
    </row>
    <row r="9" spans="1:37" ht="12.75">
      <c r="A9" s="18"/>
      <c r="B9" s="2" t="s">
        <v>1</v>
      </c>
      <c r="C9" s="2" t="s">
        <v>2</v>
      </c>
      <c r="D9" s="2" t="s">
        <v>3</v>
      </c>
      <c r="E9" s="2" t="s">
        <v>4</v>
      </c>
      <c r="F9" s="5"/>
      <c r="G9" s="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">
        <v>1</v>
      </c>
      <c r="C10" s="1">
        <v>2</v>
      </c>
      <c r="D10" s="1">
        <v>3</v>
      </c>
      <c r="E10" s="1">
        <v>4</v>
      </c>
      <c r="F10" s="7"/>
      <c r="G10" s="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6"/>
      <c r="C11" s="20"/>
      <c r="D11" s="16"/>
      <c r="E11" s="17"/>
      <c r="F11" s="21"/>
      <c r="G11" s="2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5" t="s">
        <v>5</v>
      </c>
      <c r="C12" s="102" t="s">
        <v>76</v>
      </c>
      <c r="D12" s="15" t="s">
        <v>75</v>
      </c>
      <c r="E12" s="80">
        <f>E13</f>
        <v>52717.59</v>
      </c>
      <c r="F12" s="23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5.5">
      <c r="A13" s="18"/>
      <c r="B13" s="24"/>
      <c r="C13" s="25"/>
      <c r="D13" s="26" t="s">
        <v>34</v>
      </c>
      <c r="E13" s="81">
        <v>52717.59</v>
      </c>
      <c r="F13" s="23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6"/>
      <c r="C14" s="20"/>
      <c r="D14" s="16"/>
      <c r="E14" s="17"/>
      <c r="F14" s="23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5" t="s">
        <v>7</v>
      </c>
      <c r="C15" s="2">
        <v>750</v>
      </c>
      <c r="D15" s="15" t="s">
        <v>6</v>
      </c>
      <c r="E15" s="80">
        <f>E16</f>
        <v>57238</v>
      </c>
      <c r="F15" s="23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5.5">
      <c r="A16" s="18"/>
      <c r="B16" s="24"/>
      <c r="C16" s="25"/>
      <c r="D16" s="26" t="s">
        <v>34</v>
      </c>
      <c r="E16" s="81">
        <v>57238</v>
      </c>
      <c r="F16" s="23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6"/>
      <c r="C17" s="20"/>
      <c r="D17" s="16"/>
      <c r="E17" s="82"/>
      <c r="F17" s="23"/>
      <c r="G17" s="1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5.5">
      <c r="A18" s="18"/>
      <c r="B18" s="15" t="s">
        <v>9</v>
      </c>
      <c r="C18" s="2">
        <v>751</v>
      </c>
      <c r="D18" s="15" t="s">
        <v>8</v>
      </c>
      <c r="E18" s="80">
        <f>SUM(E19:E23)</f>
        <v>59314</v>
      </c>
      <c r="F18" s="23"/>
      <c r="G18" s="1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5.5">
      <c r="A19" s="18"/>
      <c r="B19" s="26"/>
      <c r="C19" s="27"/>
      <c r="D19" s="28" t="s">
        <v>35</v>
      </c>
      <c r="E19" s="81">
        <v>3100</v>
      </c>
      <c r="F19" s="23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8.25">
      <c r="A20" s="18"/>
      <c r="B20" s="26"/>
      <c r="C20" s="27"/>
      <c r="D20" s="28" t="s">
        <v>81</v>
      </c>
      <c r="E20" s="106">
        <v>30560</v>
      </c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38.25">
      <c r="A21" s="18"/>
      <c r="B21" s="26"/>
      <c r="C21" s="27"/>
      <c r="D21" s="28" t="s">
        <v>93</v>
      </c>
      <c r="E21" s="106">
        <v>8922</v>
      </c>
      <c r="F21" s="23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8.25">
      <c r="A22" s="18"/>
      <c r="B22" s="26"/>
      <c r="C22" s="27"/>
      <c r="D22" s="28" t="s">
        <v>94</v>
      </c>
      <c r="E22" s="106">
        <v>4678</v>
      </c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51">
      <c r="A23" s="18"/>
      <c r="B23" s="26"/>
      <c r="C23" s="27"/>
      <c r="D23" s="28" t="s">
        <v>95</v>
      </c>
      <c r="E23" s="106">
        <v>12054</v>
      </c>
      <c r="F23" s="23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26"/>
      <c r="C24" s="27"/>
      <c r="D24" s="28"/>
      <c r="E24" s="81"/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5" t="s">
        <v>30</v>
      </c>
      <c r="C25" s="2">
        <v>752</v>
      </c>
      <c r="D25" s="29" t="s">
        <v>54</v>
      </c>
      <c r="E25" s="80">
        <f>E26</f>
        <v>600</v>
      </c>
      <c r="F25" s="23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38.25">
      <c r="A26" s="18"/>
      <c r="B26" s="26"/>
      <c r="C26" s="27"/>
      <c r="D26" s="30" t="s">
        <v>55</v>
      </c>
      <c r="E26" s="82">
        <v>600</v>
      </c>
      <c r="F26" s="23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6"/>
      <c r="C27" s="16"/>
      <c r="D27" s="16"/>
      <c r="E27" s="82"/>
      <c r="F27" s="23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3" customFormat="1" ht="12.75">
      <c r="A28" s="14"/>
      <c r="B28" s="15" t="s">
        <v>56</v>
      </c>
      <c r="C28" s="2">
        <v>801</v>
      </c>
      <c r="D28" s="15" t="s">
        <v>83</v>
      </c>
      <c r="E28" s="80">
        <f>SUM(E29:E31)</f>
        <v>375599.52</v>
      </c>
      <c r="F28" s="9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38.25">
      <c r="A29" s="18"/>
      <c r="B29" s="16"/>
      <c r="C29" s="16"/>
      <c r="D29" s="16" t="s">
        <v>84</v>
      </c>
      <c r="E29" s="82">
        <v>36582.23</v>
      </c>
      <c r="F29" s="23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38.25">
      <c r="A30" s="18"/>
      <c r="B30" s="16"/>
      <c r="C30" s="16"/>
      <c r="D30" s="16" t="s">
        <v>85</v>
      </c>
      <c r="E30" s="82">
        <v>26824.29</v>
      </c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63.75">
      <c r="A31" s="18"/>
      <c r="B31" s="16"/>
      <c r="C31" s="16"/>
      <c r="D31" s="107" t="s">
        <v>99</v>
      </c>
      <c r="E31" s="108">
        <v>312193</v>
      </c>
      <c r="F31" s="23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>
      <c r="A32" s="18"/>
      <c r="B32" s="16"/>
      <c r="C32" s="16"/>
      <c r="D32" s="16"/>
      <c r="E32" s="82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>
      <c r="A33" s="18"/>
      <c r="B33" s="15" t="s">
        <v>77</v>
      </c>
      <c r="C33" s="2">
        <v>851</v>
      </c>
      <c r="D33" s="15" t="s">
        <v>28</v>
      </c>
      <c r="E33" s="80">
        <f>E34</f>
        <v>275</v>
      </c>
      <c r="F33" s="23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5.5">
      <c r="A34" s="18"/>
      <c r="B34" s="16"/>
      <c r="C34" s="16"/>
      <c r="D34" s="16" t="s">
        <v>29</v>
      </c>
      <c r="E34" s="82">
        <v>275</v>
      </c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1.25" customHeight="1">
      <c r="A35" s="18"/>
      <c r="B35" s="16"/>
      <c r="C35" s="16"/>
      <c r="D35" s="16"/>
      <c r="E35" s="82"/>
      <c r="F35" s="23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34" customFormat="1" ht="12.75">
      <c r="A36" s="18"/>
      <c r="B36" s="15" t="s">
        <v>82</v>
      </c>
      <c r="C36" s="2">
        <v>852</v>
      </c>
      <c r="D36" s="15" t="s">
        <v>10</v>
      </c>
      <c r="E36" s="80">
        <f>SUM(E37)</f>
        <v>2209824.42</v>
      </c>
      <c r="F36" s="32"/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25.5">
      <c r="A37" s="18"/>
      <c r="B37" s="24"/>
      <c r="C37" s="25"/>
      <c r="D37" s="26" t="s">
        <v>26</v>
      </c>
      <c r="E37" s="83">
        <f>SUM(E38:E41)</f>
        <v>2209824.42</v>
      </c>
      <c r="F37" s="23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38.25">
      <c r="A38" s="18"/>
      <c r="B38" s="16"/>
      <c r="C38" s="20"/>
      <c r="D38" s="16" t="s">
        <v>38</v>
      </c>
      <c r="E38" s="82">
        <v>2191275</v>
      </c>
      <c r="F38" s="3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56.25" customHeight="1">
      <c r="A39" s="18"/>
      <c r="B39" s="16"/>
      <c r="C39" s="20"/>
      <c r="D39" s="16" t="s">
        <v>36</v>
      </c>
      <c r="E39" s="82">
        <v>15705</v>
      </c>
      <c r="F39" s="9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18"/>
      <c r="B40" s="16"/>
      <c r="C40" s="20"/>
      <c r="D40" s="79" t="s">
        <v>68</v>
      </c>
      <c r="E40" s="84">
        <v>2083.42</v>
      </c>
      <c r="F40" s="9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6"/>
      <c r="C41" s="20"/>
      <c r="D41" s="79" t="s">
        <v>74</v>
      </c>
      <c r="E41" s="84">
        <v>761</v>
      </c>
      <c r="F41" s="9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6"/>
      <c r="C42" s="20"/>
      <c r="D42" s="79"/>
      <c r="E42" s="84"/>
      <c r="F42" s="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112" customFormat="1" ht="12.75">
      <c r="A43" s="109"/>
      <c r="B43" s="113" t="s">
        <v>100</v>
      </c>
      <c r="C43" s="114">
        <v>921</v>
      </c>
      <c r="D43" s="113" t="s">
        <v>101</v>
      </c>
      <c r="E43" s="115">
        <f>SUM(E44)</f>
        <v>155153.43</v>
      </c>
      <c r="F43" s="110"/>
      <c r="G43" s="111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</row>
    <row r="44" spans="1:37" ht="63.75">
      <c r="A44" s="18"/>
      <c r="B44" s="116"/>
      <c r="C44" s="117"/>
      <c r="D44" s="116" t="s">
        <v>102</v>
      </c>
      <c r="E44" s="118">
        <v>155153.43</v>
      </c>
      <c r="F44" s="9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>
      <c r="A45" s="18"/>
      <c r="B45" s="16"/>
      <c r="C45" s="20"/>
      <c r="D45" s="16"/>
      <c r="E45" s="82"/>
      <c r="F45" s="23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34" customFormat="1" ht="12.75">
      <c r="A46" s="18"/>
      <c r="B46" s="35"/>
      <c r="C46" s="36"/>
      <c r="D46" s="15" t="s">
        <v>11</v>
      </c>
      <c r="E46" s="80">
        <f>E15+E18+E25+E33+E36+E12+E28+E43</f>
        <v>2910721.96</v>
      </c>
      <c r="F46" s="32"/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>
      <c r="A47" s="18"/>
      <c r="B47" s="16"/>
      <c r="C47" s="20"/>
      <c r="D47" s="16" t="s">
        <v>12</v>
      </c>
      <c r="E47" s="82"/>
      <c r="F47" s="37"/>
      <c r="G47" s="3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>
      <c r="A48" s="18"/>
      <c r="B48" s="16"/>
      <c r="C48" s="20"/>
      <c r="D48" s="16" t="s">
        <v>13</v>
      </c>
      <c r="E48" s="82">
        <f>E46-E49</f>
        <v>2851407.96</v>
      </c>
      <c r="F48" s="13"/>
      <c r="G48" s="1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>
      <c r="A49" s="18"/>
      <c r="B49" s="16"/>
      <c r="C49" s="16"/>
      <c r="D49" s="16" t="s">
        <v>14</v>
      </c>
      <c r="E49" s="82">
        <f>SUM(E18)</f>
        <v>59314</v>
      </c>
      <c r="F49" s="13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8:37" ht="12.75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3" customFormat="1" ht="29.25" customHeight="1">
      <c r="A51" s="145" t="s">
        <v>66</v>
      </c>
      <c r="B51" s="145"/>
      <c r="C51" s="145"/>
      <c r="D51" s="145"/>
      <c r="E51" s="14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9" customFormat="1" ht="25.5">
      <c r="A52" s="2" t="s">
        <v>1</v>
      </c>
      <c r="B52" s="2" t="s">
        <v>2</v>
      </c>
      <c r="C52" s="2" t="s">
        <v>25</v>
      </c>
      <c r="D52" s="2" t="s">
        <v>3</v>
      </c>
      <c r="E52" s="2" t="s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12.75">
      <c r="A53" s="1">
        <v>1</v>
      </c>
      <c r="B53" s="1">
        <v>2</v>
      </c>
      <c r="C53" s="40">
        <v>3</v>
      </c>
      <c r="D53" s="1">
        <v>4</v>
      </c>
      <c r="E53" s="1">
        <v>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9" customFormat="1" ht="12.75">
      <c r="A54" s="15">
        <v>1</v>
      </c>
      <c r="B54" s="15">
        <v>750</v>
      </c>
      <c r="C54" s="15"/>
      <c r="D54" s="41" t="s">
        <v>6</v>
      </c>
      <c r="E54" s="80">
        <f>SUM(E55)</f>
        <v>200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42"/>
      <c r="B55" s="42"/>
      <c r="C55" s="42">
        <v>75011</v>
      </c>
      <c r="D55" s="43" t="s">
        <v>20</v>
      </c>
      <c r="E55" s="85">
        <f>SUM(E56)</f>
        <v>200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3" customFormat="1" ht="25.5">
      <c r="A56" s="44"/>
      <c r="B56" s="44"/>
      <c r="C56" s="44"/>
      <c r="D56" s="44" t="s">
        <v>49</v>
      </c>
      <c r="E56" s="86">
        <v>200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3" customFormat="1" ht="12.75">
      <c r="A57" s="45"/>
      <c r="B57" s="45"/>
      <c r="C57" s="45"/>
      <c r="D57" s="46"/>
      <c r="E57" s="8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39" customFormat="1" ht="12.75">
      <c r="A58" s="15" t="s">
        <v>7</v>
      </c>
      <c r="B58" s="15">
        <v>852</v>
      </c>
      <c r="C58" s="15"/>
      <c r="D58" s="15" t="s">
        <v>10</v>
      </c>
      <c r="E58" s="88">
        <f>E59</f>
        <v>10000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49" customFormat="1" ht="38.25">
      <c r="A59" s="47"/>
      <c r="B59" s="47"/>
      <c r="C59" s="47">
        <v>85212</v>
      </c>
      <c r="D59" s="48" t="s">
        <v>37</v>
      </c>
      <c r="E59" s="89">
        <f>E60</f>
        <v>10000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52" customFormat="1" ht="25.5">
      <c r="A60" s="51"/>
      <c r="B60" s="51"/>
      <c r="C60" s="51"/>
      <c r="D60" s="51" t="s">
        <v>33</v>
      </c>
      <c r="E60" s="90">
        <v>10000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3" customFormat="1" ht="12.75">
      <c r="A61" s="45"/>
      <c r="B61" s="45"/>
      <c r="C61" s="45"/>
      <c r="D61" s="45"/>
      <c r="E61" s="87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56" customFormat="1" ht="12.75">
      <c r="A62" s="54"/>
      <c r="B62" s="54"/>
      <c r="C62" s="54"/>
      <c r="D62" s="55" t="s">
        <v>27</v>
      </c>
      <c r="E62" s="91">
        <f>SUM(E58,E54)</f>
        <v>10200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8:37" ht="12.7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8:37" s="3" customFormat="1" ht="12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3" customFormat="1" ht="24.75" customHeight="1">
      <c r="A65" s="143" t="s">
        <v>67</v>
      </c>
      <c r="B65" s="144"/>
      <c r="C65" s="144"/>
      <c r="D65" s="144"/>
      <c r="E65" s="14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12.75">
      <c r="A66" s="4"/>
      <c r="B66" s="4"/>
      <c r="C66" s="4"/>
      <c r="D66" s="4"/>
      <c r="E66" s="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3" customFormat="1" ht="25.5">
      <c r="A67" s="58" t="s">
        <v>1</v>
      </c>
      <c r="B67" s="58" t="s">
        <v>15</v>
      </c>
      <c r="C67" s="58" t="s">
        <v>16</v>
      </c>
      <c r="D67" s="58" t="s">
        <v>17</v>
      </c>
      <c r="E67" s="58" t="s">
        <v>18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3" customFormat="1" ht="12.75">
      <c r="A68" s="59">
        <v>1</v>
      </c>
      <c r="B68" s="59">
        <v>2</v>
      </c>
      <c r="C68" s="59">
        <v>3</v>
      </c>
      <c r="D68" s="59">
        <v>4</v>
      </c>
      <c r="E68" s="59">
        <v>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3" customFormat="1" ht="12.75">
      <c r="A69" s="59"/>
      <c r="B69" s="59"/>
      <c r="C69" s="59"/>
      <c r="D69" s="59"/>
      <c r="E69" s="5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3" customFormat="1" ht="12.75">
      <c r="A70" s="29" t="s">
        <v>5</v>
      </c>
      <c r="B70" s="103" t="s">
        <v>76</v>
      </c>
      <c r="C70" s="29"/>
      <c r="D70" s="60" t="s">
        <v>75</v>
      </c>
      <c r="E70" s="92">
        <f>SUM(E72)</f>
        <v>52717.59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3" customFormat="1" ht="12.75">
      <c r="A71" s="61"/>
      <c r="B71" s="61"/>
      <c r="C71" s="61"/>
      <c r="D71" s="62"/>
      <c r="E71" s="9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>
      <c r="A72" s="63"/>
      <c r="B72" s="63"/>
      <c r="C72" s="104" t="s">
        <v>78</v>
      </c>
      <c r="D72" s="48" t="s">
        <v>32</v>
      </c>
      <c r="E72" s="94">
        <f>SUM(E73)</f>
        <v>52717.59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3" customFormat="1" ht="12.75">
      <c r="A73" s="64"/>
      <c r="B73" s="64"/>
      <c r="C73" s="64"/>
      <c r="D73" s="65" t="s">
        <v>21</v>
      </c>
      <c r="E73" s="95">
        <f>SUM(E74)</f>
        <v>52717.59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3" customFormat="1" ht="12.75">
      <c r="A74" s="66"/>
      <c r="B74" s="66"/>
      <c r="C74" s="66"/>
      <c r="D74" s="67" t="s">
        <v>39</v>
      </c>
      <c r="E74" s="96">
        <f>SUM(E75,E76)</f>
        <v>52717.59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s="3" customFormat="1" ht="12.75">
      <c r="A75" s="66"/>
      <c r="B75" s="66"/>
      <c r="C75" s="66"/>
      <c r="D75" s="67" t="s">
        <v>47</v>
      </c>
      <c r="E75" s="96">
        <v>300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s="3" customFormat="1" ht="12.75">
      <c r="A76" s="66"/>
      <c r="B76" s="66"/>
      <c r="C76" s="66"/>
      <c r="D76" s="67" t="s">
        <v>41</v>
      </c>
      <c r="E76" s="96">
        <v>52417.59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s="3" customFormat="1" ht="12.75">
      <c r="A77" s="59"/>
      <c r="B77" s="59"/>
      <c r="C77" s="59"/>
      <c r="D77" s="59"/>
      <c r="E77" s="5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s="3" customFormat="1" ht="12.75">
      <c r="A78" s="29" t="s">
        <v>7</v>
      </c>
      <c r="B78" s="29">
        <v>750</v>
      </c>
      <c r="C78" s="29"/>
      <c r="D78" s="60" t="s">
        <v>19</v>
      </c>
      <c r="E78" s="92">
        <f>SUM(E80)</f>
        <v>57238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s="3" customFormat="1" ht="12.75">
      <c r="A79" s="61"/>
      <c r="B79" s="61"/>
      <c r="C79" s="61"/>
      <c r="D79" s="62"/>
      <c r="E79" s="9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s="3" customFormat="1" ht="12.75">
      <c r="A80" s="63"/>
      <c r="B80" s="63"/>
      <c r="C80" s="63">
        <v>75011</v>
      </c>
      <c r="D80" s="48" t="s">
        <v>20</v>
      </c>
      <c r="E80" s="94">
        <f>SUM(E81)</f>
        <v>57238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s="3" customFormat="1" ht="12.75">
      <c r="A81" s="64"/>
      <c r="B81" s="64"/>
      <c r="C81" s="64"/>
      <c r="D81" s="65" t="s">
        <v>21</v>
      </c>
      <c r="E81" s="95">
        <f>SUM(E82)</f>
        <v>57238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5" s="14" customFormat="1" ht="12.75">
      <c r="A82" s="66"/>
      <c r="B82" s="66"/>
      <c r="C82" s="66"/>
      <c r="D82" s="67" t="s">
        <v>39</v>
      </c>
      <c r="E82" s="96">
        <f>SUM(E83,E84)</f>
        <v>57238</v>
      </c>
    </row>
    <row r="83" spans="1:5" s="14" customFormat="1" ht="12.75">
      <c r="A83" s="66"/>
      <c r="B83" s="66"/>
      <c r="C83" s="66"/>
      <c r="D83" s="67" t="s">
        <v>47</v>
      </c>
      <c r="E83" s="96">
        <v>56838</v>
      </c>
    </row>
    <row r="84" spans="1:5" s="14" customFormat="1" ht="12.75">
      <c r="A84" s="66"/>
      <c r="B84" s="66"/>
      <c r="C84" s="66"/>
      <c r="D84" s="67" t="s">
        <v>41</v>
      </c>
      <c r="E84" s="96">
        <v>400</v>
      </c>
    </row>
    <row r="85" spans="1:37" ht="12.75">
      <c r="A85" s="30"/>
      <c r="B85" s="68"/>
      <c r="C85" s="68"/>
      <c r="D85" s="69"/>
      <c r="E85" s="9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25.5">
      <c r="A86" s="29" t="s">
        <v>9</v>
      </c>
      <c r="B86" s="29">
        <v>751</v>
      </c>
      <c r="C86" s="29"/>
      <c r="D86" s="60" t="s">
        <v>8</v>
      </c>
      <c r="E86" s="92">
        <f>SUM(E88,E94,E107,E114,E101)</f>
        <v>59314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>
      <c r="A87" s="30"/>
      <c r="B87" s="30"/>
      <c r="C87" s="30"/>
      <c r="D87" s="62"/>
      <c r="E87" s="9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25.5">
      <c r="A88" s="63"/>
      <c r="B88" s="63"/>
      <c r="C88" s="63">
        <v>75101</v>
      </c>
      <c r="D88" s="48" t="s">
        <v>22</v>
      </c>
      <c r="E88" s="94">
        <f>SUM(E89)</f>
        <v>3100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2.75">
      <c r="A89" s="64"/>
      <c r="B89" s="64"/>
      <c r="C89" s="64"/>
      <c r="D89" s="65" t="s">
        <v>23</v>
      </c>
      <c r="E89" s="95">
        <f>SUM(E90)</f>
        <v>3100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5" s="18" customFormat="1" ht="12.75">
      <c r="A90" s="66"/>
      <c r="B90" s="66"/>
      <c r="C90" s="66"/>
      <c r="D90" s="67" t="s">
        <v>39</v>
      </c>
      <c r="E90" s="96">
        <f>SUM(E91)</f>
        <v>3100</v>
      </c>
    </row>
    <row r="91" spans="1:5" s="18" customFormat="1" ht="25.5">
      <c r="A91" s="66"/>
      <c r="B91" s="66"/>
      <c r="C91" s="66"/>
      <c r="D91" s="66" t="s">
        <v>45</v>
      </c>
      <c r="E91" s="96">
        <f>SUM(E92)</f>
        <v>3100</v>
      </c>
    </row>
    <row r="92" spans="1:37" ht="25.5">
      <c r="A92" s="30"/>
      <c r="B92" s="30"/>
      <c r="C92" s="30"/>
      <c r="D92" s="70" t="s">
        <v>46</v>
      </c>
      <c r="E92" s="97">
        <v>3100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2.75">
      <c r="A93" s="30"/>
      <c r="B93" s="30"/>
      <c r="C93" s="30"/>
      <c r="D93" s="70"/>
      <c r="E93" s="9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2.75">
      <c r="A94" s="63"/>
      <c r="B94" s="63"/>
      <c r="C94" s="63">
        <v>75107</v>
      </c>
      <c r="D94" s="48" t="s">
        <v>71</v>
      </c>
      <c r="E94" s="94">
        <f>SUM(E95)</f>
        <v>30560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2.75">
      <c r="A95" s="64"/>
      <c r="B95" s="64"/>
      <c r="C95" s="64"/>
      <c r="D95" s="65" t="s">
        <v>21</v>
      </c>
      <c r="E95" s="95">
        <f>SUM(E96,E99)</f>
        <v>30560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2.75">
      <c r="A96" s="30"/>
      <c r="B96" s="30"/>
      <c r="C96" s="30"/>
      <c r="D96" s="67" t="s">
        <v>39</v>
      </c>
      <c r="E96" s="97">
        <f>SUM(E97:E98)</f>
        <v>14480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2.75">
      <c r="A97" s="30"/>
      <c r="B97" s="30"/>
      <c r="C97" s="30"/>
      <c r="D97" s="67" t="s">
        <v>47</v>
      </c>
      <c r="E97" s="105">
        <v>7427.03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2.75">
      <c r="A98" s="30"/>
      <c r="B98" s="30"/>
      <c r="C98" s="30"/>
      <c r="D98" s="67" t="s">
        <v>41</v>
      </c>
      <c r="E98" s="105">
        <v>7052.97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2.75">
      <c r="A99" s="30"/>
      <c r="B99" s="30"/>
      <c r="C99" s="30"/>
      <c r="D99" s="67" t="s">
        <v>79</v>
      </c>
      <c r="E99" s="105">
        <v>16080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2.75">
      <c r="A100" s="30"/>
      <c r="B100" s="30"/>
      <c r="C100" s="30"/>
      <c r="D100" s="67"/>
      <c r="E100" s="105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2.75">
      <c r="A101" s="63"/>
      <c r="B101" s="63"/>
      <c r="C101" s="63">
        <v>75108</v>
      </c>
      <c r="D101" s="48" t="s">
        <v>96</v>
      </c>
      <c r="E101" s="94">
        <f>SUM(E102)</f>
        <v>8922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2.75">
      <c r="A102" s="64"/>
      <c r="B102" s="64"/>
      <c r="C102" s="64"/>
      <c r="D102" s="65" t="s">
        <v>21</v>
      </c>
      <c r="E102" s="95">
        <f>SUM(E103,E106)</f>
        <v>8922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>
      <c r="A103" s="30"/>
      <c r="B103" s="30"/>
      <c r="C103" s="30"/>
      <c r="D103" s="67" t="s">
        <v>39</v>
      </c>
      <c r="E103" s="97">
        <f>SUM(E104:E105)</f>
        <v>8922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>
      <c r="A104" s="30"/>
      <c r="B104" s="30"/>
      <c r="C104" s="30"/>
      <c r="D104" s="67" t="s">
        <v>47</v>
      </c>
      <c r="E104" s="105">
        <v>5122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2.75">
      <c r="A105" s="30"/>
      <c r="B105" s="30"/>
      <c r="C105" s="30"/>
      <c r="D105" s="67" t="s">
        <v>41</v>
      </c>
      <c r="E105" s="105">
        <v>3800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>
      <c r="A106" s="30"/>
      <c r="B106" s="30"/>
      <c r="C106" s="30"/>
      <c r="D106" s="67"/>
      <c r="E106" s="105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38.25">
      <c r="A107" s="63"/>
      <c r="B107" s="63"/>
      <c r="C107" s="63">
        <v>75109</v>
      </c>
      <c r="D107" s="48" t="s">
        <v>80</v>
      </c>
      <c r="E107" s="94">
        <f>SUM(E108)</f>
        <v>4678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12.75">
      <c r="A108" s="64"/>
      <c r="B108" s="64"/>
      <c r="C108" s="64"/>
      <c r="D108" s="65" t="s">
        <v>21</v>
      </c>
      <c r="E108" s="95">
        <f>SUM(E109,E112)</f>
        <v>4678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2.75">
      <c r="A109" s="30"/>
      <c r="B109" s="30"/>
      <c r="C109" s="30"/>
      <c r="D109" s="67" t="s">
        <v>39</v>
      </c>
      <c r="E109" s="97">
        <f>SUM(E110:E111)</f>
        <v>1573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2.75">
      <c r="A110" s="30"/>
      <c r="B110" s="30"/>
      <c r="C110" s="30"/>
      <c r="D110" s="67" t="s">
        <v>47</v>
      </c>
      <c r="E110" s="97">
        <v>894.9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2.75">
      <c r="A111" s="30"/>
      <c r="B111" s="30"/>
      <c r="C111" s="30"/>
      <c r="D111" s="67" t="s">
        <v>41</v>
      </c>
      <c r="E111" s="97">
        <v>678.1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2.75">
      <c r="A112" s="30"/>
      <c r="B112" s="30"/>
      <c r="C112" s="30"/>
      <c r="D112" s="67" t="s">
        <v>79</v>
      </c>
      <c r="E112" s="97">
        <v>3105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2.75">
      <c r="A113" s="30"/>
      <c r="B113" s="30"/>
      <c r="C113" s="30"/>
      <c r="D113" s="70"/>
      <c r="E113" s="9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2.75">
      <c r="A114" s="63"/>
      <c r="B114" s="63"/>
      <c r="C114" s="63">
        <v>75110</v>
      </c>
      <c r="D114" s="48" t="s">
        <v>91</v>
      </c>
      <c r="E114" s="94">
        <f>SUM(E115)</f>
        <v>12054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2.75">
      <c r="A115" s="64"/>
      <c r="B115" s="64"/>
      <c r="C115" s="64"/>
      <c r="D115" s="65" t="s">
        <v>21</v>
      </c>
      <c r="E115" s="95">
        <f>SUM(E116,E119)</f>
        <v>12054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2.75">
      <c r="A116" s="30"/>
      <c r="B116" s="30"/>
      <c r="C116" s="30"/>
      <c r="D116" s="67" t="s">
        <v>39</v>
      </c>
      <c r="E116" s="97">
        <f>SUM(E117:E118)</f>
        <v>7354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2.75">
      <c r="A117" s="30"/>
      <c r="B117" s="30"/>
      <c r="C117" s="30"/>
      <c r="D117" s="67" t="s">
        <v>47</v>
      </c>
      <c r="E117" s="105">
        <v>5251.23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2.75">
      <c r="A118" s="30"/>
      <c r="B118" s="30"/>
      <c r="C118" s="30"/>
      <c r="D118" s="67" t="s">
        <v>41</v>
      </c>
      <c r="E118" s="105">
        <v>2102.77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2.75">
      <c r="A119" s="30"/>
      <c r="B119" s="30"/>
      <c r="C119" s="30"/>
      <c r="D119" s="67" t="s">
        <v>79</v>
      </c>
      <c r="E119" s="97">
        <v>4700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2.75">
      <c r="A120" s="30"/>
      <c r="B120" s="30"/>
      <c r="C120" s="30"/>
      <c r="D120" s="70"/>
      <c r="E120" s="9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2.75">
      <c r="A121" s="29" t="s">
        <v>30</v>
      </c>
      <c r="B121" s="29">
        <v>752</v>
      </c>
      <c r="C121" s="29"/>
      <c r="D121" s="60" t="s">
        <v>54</v>
      </c>
      <c r="E121" s="92">
        <f>E123</f>
        <v>600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2.75">
      <c r="A122" s="71"/>
      <c r="B122" s="71"/>
      <c r="C122" s="71"/>
      <c r="D122" s="72"/>
      <c r="E122" s="9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2.75">
      <c r="A123" s="73"/>
      <c r="B123" s="73"/>
      <c r="C123" s="73">
        <v>75212</v>
      </c>
      <c r="D123" s="74" t="s">
        <v>57</v>
      </c>
      <c r="E123" s="99">
        <f>E124</f>
        <v>600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2.75">
      <c r="A124" s="64"/>
      <c r="B124" s="64"/>
      <c r="C124" s="64"/>
      <c r="D124" s="65" t="s">
        <v>21</v>
      </c>
      <c r="E124" s="95">
        <f>E125</f>
        <v>600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2.75">
      <c r="A125" s="30"/>
      <c r="B125" s="30"/>
      <c r="C125" s="30"/>
      <c r="D125" s="70" t="s">
        <v>39</v>
      </c>
      <c r="E125" s="97">
        <f>E126</f>
        <v>600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2.75">
      <c r="A126" s="30"/>
      <c r="B126" s="30"/>
      <c r="C126" s="30"/>
      <c r="D126" s="70" t="s">
        <v>58</v>
      </c>
      <c r="E126" s="97">
        <v>600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2.75">
      <c r="A127" s="30"/>
      <c r="B127" s="69"/>
      <c r="C127" s="69"/>
      <c r="D127" s="69"/>
      <c r="E127" s="9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s="3" customFormat="1" ht="12.75">
      <c r="A128" s="29" t="s">
        <v>56</v>
      </c>
      <c r="B128" s="60">
        <v>801</v>
      </c>
      <c r="C128" s="60"/>
      <c r="D128" s="60" t="s">
        <v>83</v>
      </c>
      <c r="E128" s="92">
        <f>SUM(E130,E142)</f>
        <v>375599.51999999996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:37" ht="12.75">
      <c r="A129" s="30"/>
      <c r="B129" s="69"/>
      <c r="C129" s="69"/>
      <c r="D129" s="69"/>
      <c r="E129" s="9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ht="12.75">
      <c r="A130" s="73"/>
      <c r="B130" s="74"/>
      <c r="C130" s="74">
        <v>80101</v>
      </c>
      <c r="D130" s="74" t="s">
        <v>86</v>
      </c>
      <c r="E130" s="99">
        <f>SUM(E131,E137)</f>
        <v>348775.23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2.75">
      <c r="A131" s="64"/>
      <c r="B131" s="65"/>
      <c r="C131" s="65"/>
      <c r="D131" s="65" t="s">
        <v>21</v>
      </c>
      <c r="E131" s="95">
        <f>SUM(E132,E134)</f>
        <v>36582.23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2.75">
      <c r="A132" s="30"/>
      <c r="B132" s="69"/>
      <c r="C132" s="69"/>
      <c r="D132" s="69" t="s">
        <v>39</v>
      </c>
      <c r="E132" s="97">
        <f>SUM(E133)</f>
        <v>31424.24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2.75">
      <c r="A133" s="30"/>
      <c r="B133" s="69"/>
      <c r="C133" s="69"/>
      <c r="D133" s="69" t="s">
        <v>87</v>
      </c>
      <c r="E133" s="97">
        <v>31424.24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2.75">
      <c r="A134" s="30"/>
      <c r="B134" s="69"/>
      <c r="C134" s="69"/>
      <c r="D134" s="69" t="s">
        <v>88</v>
      </c>
      <c r="E134" s="97">
        <f>SUM(E135)</f>
        <v>5157.99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25.5">
      <c r="A135" s="30"/>
      <c r="B135" s="69"/>
      <c r="C135" s="69"/>
      <c r="D135" s="69" t="s">
        <v>89</v>
      </c>
      <c r="E135" s="97">
        <v>5157.99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2.75">
      <c r="A136" s="30"/>
      <c r="B136" s="69"/>
      <c r="C136" s="69"/>
      <c r="D136" s="69"/>
      <c r="E136" s="9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12.75">
      <c r="A137" s="119"/>
      <c r="B137" s="120"/>
      <c r="C137" s="120"/>
      <c r="D137" s="121" t="s">
        <v>103</v>
      </c>
      <c r="E137" s="122">
        <f>SUM(E138)</f>
        <v>312193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2.75">
      <c r="A138" s="30"/>
      <c r="B138" s="69"/>
      <c r="C138" s="69"/>
      <c r="D138" s="123" t="s">
        <v>104</v>
      </c>
      <c r="E138" s="124">
        <f>SUM(E139:E140)</f>
        <v>312193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51">
      <c r="A139" s="30"/>
      <c r="B139" s="69"/>
      <c r="C139" s="69"/>
      <c r="D139" s="123" t="s">
        <v>105</v>
      </c>
      <c r="E139" s="124">
        <v>153172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51">
      <c r="A140" s="30"/>
      <c r="B140" s="69"/>
      <c r="C140" s="69"/>
      <c r="D140" s="123" t="s">
        <v>106</v>
      </c>
      <c r="E140" s="124">
        <v>159021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12.75">
      <c r="A141" s="30"/>
      <c r="B141" s="69"/>
      <c r="C141" s="69"/>
      <c r="D141" s="69"/>
      <c r="E141" s="9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12.75">
      <c r="A142" s="73"/>
      <c r="B142" s="74"/>
      <c r="C142" s="74">
        <v>80110</v>
      </c>
      <c r="D142" s="74" t="s">
        <v>90</v>
      </c>
      <c r="E142" s="99">
        <f>SUM(E143)</f>
        <v>26824.29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.75">
      <c r="A143" s="64"/>
      <c r="B143" s="65"/>
      <c r="C143" s="65"/>
      <c r="D143" s="65" t="s">
        <v>21</v>
      </c>
      <c r="E143" s="95">
        <f>SUM(E144)</f>
        <v>26824.29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2.75">
      <c r="A144" s="30"/>
      <c r="B144" s="69"/>
      <c r="C144" s="69"/>
      <c r="D144" s="69" t="s">
        <v>39</v>
      </c>
      <c r="E144" s="97">
        <f>SUM(E145)</f>
        <v>26824.29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2.75">
      <c r="A145" s="30"/>
      <c r="B145" s="69"/>
      <c r="C145" s="69"/>
      <c r="D145" s="69" t="s">
        <v>87</v>
      </c>
      <c r="E145" s="97">
        <v>26824.29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2.75">
      <c r="A146" s="30"/>
      <c r="B146" s="69"/>
      <c r="C146" s="69"/>
      <c r="D146" s="69"/>
      <c r="E146" s="9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2.75">
      <c r="A147" s="29" t="s">
        <v>77</v>
      </c>
      <c r="B147" s="60">
        <v>851</v>
      </c>
      <c r="C147" s="60"/>
      <c r="D147" s="60" t="s">
        <v>28</v>
      </c>
      <c r="E147" s="92">
        <f>E149</f>
        <v>275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2.75">
      <c r="A148" s="30"/>
      <c r="B148" s="69"/>
      <c r="C148" s="69"/>
      <c r="D148" s="69"/>
      <c r="E148" s="9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2.75">
      <c r="A149" s="63"/>
      <c r="B149" s="48"/>
      <c r="C149" s="75">
        <v>85195</v>
      </c>
      <c r="D149" s="48" t="s">
        <v>32</v>
      </c>
      <c r="E149" s="94">
        <f>E150</f>
        <v>275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2.75">
      <c r="A150" s="64"/>
      <c r="B150" s="65"/>
      <c r="C150" s="65"/>
      <c r="D150" s="65" t="s">
        <v>21</v>
      </c>
      <c r="E150" s="95">
        <f>SUM(E151)</f>
        <v>275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5" s="18" customFormat="1" ht="12.75">
      <c r="A151" s="66"/>
      <c r="B151" s="67"/>
      <c r="C151" s="67"/>
      <c r="D151" s="67" t="s">
        <v>39</v>
      </c>
      <c r="E151" s="96">
        <f>SUM(E152:E153)</f>
        <v>275</v>
      </c>
    </row>
    <row r="152" spans="1:5" s="18" customFormat="1" ht="12.75">
      <c r="A152" s="66"/>
      <c r="B152" s="67"/>
      <c r="C152" s="67"/>
      <c r="D152" s="67" t="s">
        <v>47</v>
      </c>
      <c r="E152" s="96">
        <v>198</v>
      </c>
    </row>
    <row r="153" spans="1:5" s="18" customFormat="1" ht="25.5">
      <c r="A153" s="66"/>
      <c r="B153" s="67"/>
      <c r="C153" s="67"/>
      <c r="D153" s="66" t="s">
        <v>72</v>
      </c>
      <c r="E153" s="96">
        <f>SUM(E154)</f>
        <v>77</v>
      </c>
    </row>
    <row r="154" spans="1:37" ht="12.75">
      <c r="A154" s="30"/>
      <c r="B154" s="69"/>
      <c r="C154" s="69"/>
      <c r="D154" s="69" t="s">
        <v>43</v>
      </c>
      <c r="E154" s="97">
        <v>77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ht="12.75">
      <c r="A155" s="30"/>
      <c r="B155" s="69"/>
      <c r="C155" s="69"/>
      <c r="D155" s="69"/>
      <c r="E155" s="9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ht="12.75">
      <c r="A156" s="29" t="s">
        <v>82</v>
      </c>
      <c r="B156" s="29">
        <v>852</v>
      </c>
      <c r="C156" s="29"/>
      <c r="D156" s="60" t="s">
        <v>10</v>
      </c>
      <c r="E156" s="92">
        <f>SUM(E158,E175,E181,E188)</f>
        <v>2209824.42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ht="12.75">
      <c r="A157" s="61"/>
      <c r="B157" s="61"/>
      <c r="C157" s="61"/>
      <c r="D157" s="62"/>
      <c r="E157" s="93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38.25">
      <c r="A158" s="63"/>
      <c r="B158" s="63"/>
      <c r="C158" s="63">
        <v>85212</v>
      </c>
      <c r="D158" s="48" t="s">
        <v>37</v>
      </c>
      <c r="E158" s="94">
        <f>SUM(E159)</f>
        <v>2191275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2.75">
      <c r="A159" s="64"/>
      <c r="B159" s="64"/>
      <c r="C159" s="64"/>
      <c r="D159" s="65" t="s">
        <v>23</v>
      </c>
      <c r="E159" s="95">
        <f>SUM(E160,E170)</f>
        <v>2191275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5" s="18" customFormat="1" ht="12.75">
      <c r="A160" s="66"/>
      <c r="B160" s="66"/>
      <c r="C160" s="66"/>
      <c r="D160" s="67" t="s">
        <v>39</v>
      </c>
      <c r="E160" s="96">
        <f>SUM(E161,E168)</f>
        <v>170271</v>
      </c>
    </row>
    <row r="161" spans="1:5" s="18" customFormat="1" ht="12.75">
      <c r="A161" s="66"/>
      <c r="B161" s="66"/>
      <c r="C161" s="66"/>
      <c r="D161" s="67" t="s">
        <v>40</v>
      </c>
      <c r="E161" s="96">
        <f>SUM(E162,E165,E166,E167)</f>
        <v>160608</v>
      </c>
    </row>
    <row r="162" spans="1:37" ht="12.75">
      <c r="A162" s="30"/>
      <c r="B162" s="30"/>
      <c r="C162" s="30"/>
      <c r="D162" s="76" t="s">
        <v>62</v>
      </c>
      <c r="E162" s="100">
        <f>SUM(E163:E164)</f>
        <v>95520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ht="12.75">
      <c r="A163" s="30"/>
      <c r="B163" s="30"/>
      <c r="C163" s="30"/>
      <c r="D163" s="77" t="s">
        <v>63</v>
      </c>
      <c r="E163" s="100">
        <v>76520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12.75">
      <c r="A164" s="30"/>
      <c r="B164" s="30"/>
      <c r="C164" s="30"/>
      <c r="D164" s="76" t="s">
        <v>64</v>
      </c>
      <c r="E164" s="100">
        <v>19000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12.75">
      <c r="A165" s="30"/>
      <c r="B165" s="30"/>
      <c r="C165" s="30"/>
      <c r="D165" s="76" t="s">
        <v>50</v>
      </c>
      <c r="E165" s="100">
        <v>50100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2.75">
      <c r="A166" s="30"/>
      <c r="B166" s="30"/>
      <c r="C166" s="30"/>
      <c r="D166" s="76" t="s">
        <v>51</v>
      </c>
      <c r="E166" s="100">
        <v>11988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2.75">
      <c r="A167" s="30"/>
      <c r="B167" s="30"/>
      <c r="C167" s="30"/>
      <c r="D167" s="76" t="s">
        <v>65</v>
      </c>
      <c r="E167" s="100">
        <v>3000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5" s="18" customFormat="1" ht="16.5" customHeight="1">
      <c r="A168" s="66"/>
      <c r="B168" s="66"/>
      <c r="C168" s="66"/>
      <c r="D168" s="66" t="s">
        <v>41</v>
      </c>
      <c r="E168" s="101">
        <f>E169</f>
        <v>9663</v>
      </c>
    </row>
    <row r="169" spans="1:5" s="18" customFormat="1" ht="15" customHeight="1">
      <c r="A169" s="66"/>
      <c r="B169" s="66"/>
      <c r="C169" s="66"/>
      <c r="D169" s="66" t="s">
        <v>52</v>
      </c>
      <c r="E169" s="101">
        <v>9663</v>
      </c>
    </row>
    <row r="170" spans="1:5" s="18" customFormat="1" ht="12.75">
      <c r="A170" s="66"/>
      <c r="B170" s="66"/>
      <c r="C170" s="66"/>
      <c r="D170" s="66" t="s">
        <v>42</v>
      </c>
      <c r="E170" s="101">
        <f>SUM(E171:E173)</f>
        <v>2021004</v>
      </c>
    </row>
    <row r="171" spans="1:37" ht="12.75">
      <c r="A171" s="30"/>
      <c r="B171" s="30"/>
      <c r="C171" s="30"/>
      <c r="D171" s="76" t="s">
        <v>53</v>
      </c>
      <c r="E171" s="100">
        <v>1525164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ht="12.75">
      <c r="A172" s="30"/>
      <c r="B172" s="30"/>
      <c r="C172" s="30"/>
      <c r="D172" s="76" t="s">
        <v>48</v>
      </c>
      <c r="E172" s="100">
        <v>396000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12.75">
      <c r="A173" s="30"/>
      <c r="B173" s="30"/>
      <c r="C173" s="30"/>
      <c r="D173" s="76" t="s">
        <v>61</v>
      </c>
      <c r="E173" s="100">
        <v>99840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ht="12.75">
      <c r="A174" s="61"/>
      <c r="B174" s="61"/>
      <c r="C174" s="61"/>
      <c r="D174" s="70"/>
      <c r="E174" s="93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63.75">
      <c r="A175" s="63"/>
      <c r="B175" s="63"/>
      <c r="C175" s="63">
        <v>85213</v>
      </c>
      <c r="D175" s="48" t="s">
        <v>31</v>
      </c>
      <c r="E175" s="94">
        <f>SUM(E176)</f>
        <v>15705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2.75">
      <c r="A176" s="64"/>
      <c r="B176" s="64"/>
      <c r="C176" s="64"/>
      <c r="D176" s="65" t="s">
        <v>21</v>
      </c>
      <c r="E176" s="95">
        <f>SUM(E177)</f>
        <v>15705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5" s="18" customFormat="1" ht="12.75">
      <c r="A177" s="66"/>
      <c r="B177" s="66"/>
      <c r="C177" s="66"/>
      <c r="D177" s="67" t="s">
        <v>39</v>
      </c>
      <c r="E177" s="96">
        <f>SUM(E178)</f>
        <v>15705</v>
      </c>
    </row>
    <row r="178" spans="1:5" s="18" customFormat="1" ht="12.75">
      <c r="A178" s="66"/>
      <c r="B178" s="66"/>
      <c r="C178" s="66"/>
      <c r="D178" s="67" t="s">
        <v>58</v>
      </c>
      <c r="E178" s="96">
        <f>SUM(E179)</f>
        <v>15705</v>
      </c>
    </row>
    <row r="179" spans="1:37" ht="12.75">
      <c r="A179" s="30"/>
      <c r="B179" s="30"/>
      <c r="C179" s="30"/>
      <c r="D179" s="69" t="s">
        <v>44</v>
      </c>
      <c r="E179" s="97">
        <v>15705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ht="12.75">
      <c r="A180" s="30"/>
      <c r="B180" s="30"/>
      <c r="C180" s="30"/>
      <c r="D180" s="69"/>
      <c r="E180" s="9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s="12" customFormat="1" ht="12.75">
      <c r="A181" s="63"/>
      <c r="B181" s="63"/>
      <c r="C181" s="63">
        <v>85215</v>
      </c>
      <c r="D181" s="48" t="s">
        <v>69</v>
      </c>
      <c r="E181" s="94">
        <f>SUM(E182)</f>
        <v>2083.42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</row>
    <row r="182" spans="1:37" ht="12.75">
      <c r="A182" s="64"/>
      <c r="B182" s="64"/>
      <c r="C182" s="64"/>
      <c r="D182" s="65" t="s">
        <v>21</v>
      </c>
      <c r="E182" s="95">
        <f>SUM(E183,E185)</f>
        <v>2083.42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2.75">
      <c r="A183" s="30"/>
      <c r="B183" s="30"/>
      <c r="C183" s="30"/>
      <c r="D183" s="67" t="s">
        <v>39</v>
      </c>
      <c r="E183" s="96">
        <f>SUM(E184)</f>
        <v>47.23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ht="12.75">
      <c r="A184" s="30"/>
      <c r="B184" s="30"/>
      <c r="C184" s="30"/>
      <c r="D184" s="67" t="s">
        <v>58</v>
      </c>
      <c r="E184" s="96">
        <v>47.23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ht="12.75">
      <c r="A185" s="30"/>
      <c r="B185" s="30"/>
      <c r="C185" s="30"/>
      <c r="D185" s="67" t="s">
        <v>42</v>
      </c>
      <c r="E185" s="96">
        <f>SUM(E186)</f>
        <v>2036.19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2.75">
      <c r="A186" s="30"/>
      <c r="B186" s="30"/>
      <c r="C186" s="30"/>
      <c r="D186" s="67" t="s">
        <v>70</v>
      </c>
      <c r="E186" s="96">
        <v>2036.19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2.75">
      <c r="A187" s="30"/>
      <c r="B187" s="30"/>
      <c r="C187" s="30"/>
      <c r="D187" s="69"/>
      <c r="E187" s="9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2.75">
      <c r="A188" s="63"/>
      <c r="B188" s="63"/>
      <c r="C188" s="63">
        <v>85295</v>
      </c>
      <c r="D188" s="48" t="s">
        <v>32</v>
      </c>
      <c r="E188" s="94">
        <f>SUM(E189)</f>
        <v>761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2.75">
      <c r="A189" s="64"/>
      <c r="B189" s="64"/>
      <c r="C189" s="64"/>
      <c r="D189" s="65" t="s">
        <v>21</v>
      </c>
      <c r="E189" s="95">
        <f>SUM(E190)</f>
        <v>761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2.75">
      <c r="A190" s="30"/>
      <c r="B190" s="30"/>
      <c r="C190" s="30"/>
      <c r="D190" s="67" t="s">
        <v>39</v>
      </c>
      <c r="E190" s="96">
        <f>SUM(E191)</f>
        <v>761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2.75">
      <c r="A191" s="30"/>
      <c r="B191" s="30"/>
      <c r="C191" s="30"/>
      <c r="D191" s="67" t="s">
        <v>40</v>
      </c>
      <c r="E191" s="96">
        <f>SUM(E192)</f>
        <v>761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2.75">
      <c r="A192" s="30"/>
      <c r="B192" s="30"/>
      <c r="C192" s="30"/>
      <c r="D192" s="67" t="s">
        <v>73</v>
      </c>
      <c r="E192" s="96">
        <v>761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2.75">
      <c r="A193" s="30"/>
      <c r="B193" s="30"/>
      <c r="C193" s="30"/>
      <c r="D193" s="69"/>
      <c r="E193" s="9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2.75">
      <c r="A194" s="127"/>
      <c r="B194" s="127">
        <v>921</v>
      </c>
      <c r="C194" s="127"/>
      <c r="D194" s="128" t="s">
        <v>101</v>
      </c>
      <c r="E194" s="129">
        <f>SUM(E196)</f>
        <v>155153.43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2.75">
      <c r="A195" s="130"/>
      <c r="B195" s="130"/>
      <c r="C195" s="130"/>
      <c r="D195" s="131"/>
      <c r="E195" s="132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s="125" customFormat="1" ht="12.75">
      <c r="A196" s="133"/>
      <c r="B196" s="133"/>
      <c r="C196" s="133">
        <v>92116</v>
      </c>
      <c r="D196" s="134" t="s">
        <v>107</v>
      </c>
      <c r="E196" s="135">
        <f>SUM(E197)</f>
        <v>155153.43</v>
      </c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</row>
    <row r="197" spans="1:37" ht="12.75">
      <c r="A197" s="136"/>
      <c r="B197" s="136"/>
      <c r="C197" s="136"/>
      <c r="D197" s="137" t="s">
        <v>108</v>
      </c>
      <c r="E197" s="138">
        <f>SUM(E198)</f>
        <v>155153.43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2.75">
      <c r="A198" s="139"/>
      <c r="B198" s="139"/>
      <c r="C198" s="139"/>
      <c r="D198" s="140" t="s">
        <v>104</v>
      </c>
      <c r="E198" s="141">
        <f>SUM(E199)</f>
        <v>155153.43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ht="76.5">
      <c r="A199" s="139"/>
      <c r="B199" s="139"/>
      <c r="C199" s="139"/>
      <c r="D199" s="142" t="s">
        <v>109</v>
      </c>
      <c r="E199" s="141">
        <v>155153.43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ht="12.75">
      <c r="A200" s="30"/>
      <c r="B200" s="30"/>
      <c r="C200" s="30"/>
      <c r="D200" s="69"/>
      <c r="E200" s="9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2.75">
      <c r="A201" s="78"/>
      <c r="B201" s="78"/>
      <c r="C201" s="78"/>
      <c r="D201" s="60" t="s">
        <v>24</v>
      </c>
      <c r="E201" s="92">
        <f>E78+E86+E147+E156+E121+E70+E128+E194</f>
        <v>2910721.96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12.75">
      <c r="A202" s="68"/>
      <c r="B202" s="68"/>
      <c r="C202" s="68"/>
      <c r="D202" s="69"/>
      <c r="E202" s="30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8:37" ht="12.75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8:37" ht="12.75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8:37" ht="12.75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8:37" ht="12.7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8:37" ht="12.7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8:37" ht="12.7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</sheetData>
  <sheetProtection/>
  <mergeCells count="7">
    <mergeCell ref="A65:E65"/>
    <mergeCell ref="A51:E51"/>
    <mergeCell ref="A1:E1"/>
    <mergeCell ref="A5:E5"/>
    <mergeCell ref="A7:G7"/>
    <mergeCell ref="A3:E3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2015-05-28T17:14:11Z</cp:lastPrinted>
  <dcterms:created xsi:type="dcterms:W3CDTF">2006-11-03T11:02:49Z</dcterms:created>
  <dcterms:modified xsi:type="dcterms:W3CDTF">2015-10-27T07:22:50Z</dcterms:modified>
  <cp:category/>
  <cp:version/>
  <cp:contentType/>
  <cp:contentStatus/>
</cp:coreProperties>
</file>