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<sst xmlns="http://schemas.openxmlformats.org/spreadsheetml/2006/main" count="106" uniqueCount="98">
  <si>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</si>
  <si>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</si>
  <si>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</si>
  <si>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</si>
  <si>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</si>
  <si>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</si>
  <si>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</si>
  <si>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</si>
  <si>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</si>
  <si>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</si>
  <si>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</si>
  <si>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</si>
  <si>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</si>
  <si>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</si>
  <si>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</si>
  <si>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</si>
  <si>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</si>
  <si>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</si>
  <si>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</si>
  <si>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</si>
  <si>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</si>
  <si>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</si>
  <si>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</si>
  <si>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</si>
  <si>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</si>
  <si>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</si>
  <si>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</si>
  <si>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</si>
  <si>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</si>
  <si>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</si>
  <si>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</si>
  <si>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</si>
  <si>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</si>
  <si>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</si>
  <si>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</si>
  <si>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</si>
  <si>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</si>
  <si>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</si>
  <si>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</si>
  <si>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</si>
  <si>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</si>
  <si>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</si>
  <si>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</si>
  <si>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</si>
  <si>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</si>
  <si>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</si>
  <si>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</si>
  <si>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</si>
  <si>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</si>
  <si>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</si>
  <si>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</si>
  <si>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</si>
  <si>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</si>
  <si>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</si>
  <si>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</si>
  <si>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</si>
  <si>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</si>
  <si>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14.</t>
  </si>
  <si>
    <t>Dotacje celowe na pomoc finansową do sektora finansów publicznych</t>
  </si>
  <si>
    <t>1. Rozdział 75411 Komendy powiatowe Państwowej Straży Pożarnej</t>
  </si>
  <si>
    <t>a) Pomoc finansowa dla Powiatu Raciborskiego udzielona w formie dotacji celowej na realizację zadania pn. "Dofinansowanie projektu rozbudowy i modernizacji komendy powiatowej Państwowej Straży Pożarnej w Raciborzu"</t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</si>
  <si>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</si>
  <si>
    <t>Rozdział 92195 Pozostała działalność</t>
  </si>
  <si>
    <t>Dział 92195 Kultura i ochrona dziedzictwa narodowego</t>
  </si>
  <si>
    <t>Rozdział 85206 Wspieranie rodziny</t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</si>
  <si>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</si>
  <si>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</si>
  <si>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t>1. Rozdział 92109 Domy i ośrodki kultury, świetlice i kluby</t>
  </si>
  <si>
    <t>1. Rozdział 90003 - Oczyszczanie miast i wsi</t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</si>
  <si>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</si>
  <si>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b) Rozdział 85195 - Pozostała działalność</t>
  </si>
  <si>
    <t>a) Rozdział 85154 - Przeciwdziałanie alkoholizmowi</t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</si>
  <si>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</si>
  <si>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</si>
  <si>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</si>
  <si>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</si>
  <si>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t>b) Dotacja celowa dla MOKSiR w Kuźni Raciborskiej na zadanie bieżące - wymianę pokrycia dachowego, przemurowanie kominów, wymianę rynien budynku Dyspozytorni Stacji Kolejki Wąskotorowej w Rudach</t>
  </si>
  <si>
    <t>c) Dotacja celowa dla MOKSiR na zadanie bieżące - na remont dachu w świetlicy w Budziskach</t>
  </si>
  <si>
    <t>Dotacje celowe na zadania bieżące i inwestycyjne do sektora finansów publicznych</t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</si>
  <si>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</si>
  <si>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</si>
  <si>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</si>
  <si>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</si>
  <si>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t>1) Rozdział 92109 - Domy i ośrodki kultury, świetlice i kluby</t>
  </si>
  <si>
    <t>2) Rozdział 92116 - Biblioteki</t>
  </si>
  <si>
    <t>a) Dotacja podmiotowa z budżetu dla instytucji kultury (MOKSiR)</t>
  </si>
  <si>
    <t>1. Rozdział 60014 Drogi publiczne powiatowe</t>
  </si>
  <si>
    <t>Dział 600 Transport i łączność</t>
  </si>
  <si>
    <t>a) Pomoc finansowa dla Powiatu Raciborskiego udzielona w formie dotacji celowej z przeznaczeniem na opracowanie dokumentacji projektowo-kosztorysowej na budowę chodnika w ciągu drogi powiatowej nr 3509Si 3534S na odcinku ul. Raciborskiej i Kościelnej w miejscowości Turze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</si>
  <si>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i modernizacje 1m² powierzchni  budynków i mieszkań komunalnych</t>
    </r>
  </si>
  <si>
    <t>Dotacje z budżetu dla niepublicznej jednostki systemu oświaty spoza sektora finansów publicznych</t>
  </si>
  <si>
    <t>a) Dotacja podmiotowa z budżetu dla niepublicznej jednostki systemu oświaty</t>
  </si>
  <si>
    <t>Załącznik Nr 3 do Zarządzenia</t>
  </si>
  <si>
    <t>Burmistrza Nr B.0050.239.2016</t>
  </si>
  <si>
    <t>z dnia 06.09.2016 roku</t>
  </si>
  <si>
    <t>b) Dotacja podmiotowa z budżetu dla Zabytkowej Stacji Kolejki Wąskotorowej</t>
  </si>
  <si>
    <t>b) Dotacja celowa dla Społecznej Szkoły Podstawowej w Budziskach na wyposażenie w podręczniki oraz materiały edukacyjne i ćwiczeniowe</t>
  </si>
  <si>
    <t>b) Dotacja dla Ochotniczych Straży Pożarnych na zakup sprzętu i umundurowania na potrzeby OSP w zakresie zabezpieczenia gotowości bojowej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</si>
</sst>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0" t="s">
        <v>15</v>
      </c>
      <c r="H1" s="90"/>
      <c r="I1" s="90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3" t="s">
        <v>92</v>
      </c>
      <c r="B1" s="93"/>
      <c r="C1" s="93"/>
      <c r="D1" s="5"/>
      <c r="E1" s="5"/>
      <c r="F1" s="5"/>
      <c r="G1" s="5"/>
      <c r="H1" s="5"/>
    </row>
    <row r="2" spans="1:8" ht="16.5" customHeight="1">
      <c r="A2" s="93" t="s">
        <v>93</v>
      </c>
      <c r="B2" s="93"/>
      <c r="C2" s="93"/>
      <c r="D2" s="5"/>
      <c r="E2" s="5"/>
      <c r="F2" s="5"/>
      <c r="G2" s="5"/>
      <c r="H2" s="5"/>
    </row>
    <row r="3" spans="1:8" ht="16.5" customHeight="1">
      <c r="A3" s="93" t="s">
        <v>94</v>
      </c>
      <c r="B3" s="93"/>
      <c r="C3" s="93"/>
      <c r="D3" s="5"/>
      <c r="E3" s="5"/>
      <c r="F3" s="5"/>
      <c r="G3" s="5"/>
      <c r="H3" s="5"/>
    </row>
    <row r="4" spans="1:8" ht="12.75">
      <c r="A4" s="94"/>
      <c r="B4" s="94"/>
      <c r="C4" s="94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91" t="s">
        <v>43</v>
      </c>
      <c r="B7" s="91"/>
      <c r="C7" s="91"/>
      <c r="D7" s="91"/>
      <c r="E7" s="9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92"/>
      <c r="C8" s="92"/>
      <c r="D8" s="92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32</v>
      </c>
      <c r="C11" s="42">
        <f>SUM(C13,C16)</f>
        <v>795130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441900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89</v>
      </c>
      <c r="C14" s="50">
        <v>441900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38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</f>
        <v>353230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74</v>
      </c>
      <c r="C17" s="50">
        <v>160000</v>
      </c>
      <c r="D17" s="22"/>
      <c r="E17" s="23"/>
    </row>
    <row r="18" spans="1:5" s="7" customFormat="1" ht="51">
      <c r="A18" s="52"/>
      <c r="B18" s="38" t="s">
        <v>73</v>
      </c>
      <c r="C18" s="50">
        <v>183230</v>
      </c>
      <c r="D18" s="22"/>
      <c r="E18" s="23"/>
    </row>
    <row r="19" spans="1:5" s="7" customFormat="1" ht="38.25">
      <c r="A19" s="49"/>
      <c r="B19" s="38" t="s">
        <v>72</v>
      </c>
      <c r="C19" s="50">
        <v>10000</v>
      </c>
      <c r="D19" s="22"/>
      <c r="E19" s="23"/>
    </row>
    <row r="20" spans="1:39" ht="12.75">
      <c r="A20" s="53"/>
      <c r="B20" s="44"/>
      <c r="C20" s="51"/>
      <c r="D20" s="17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" customFormat="1" ht="25.5">
      <c r="A21" s="40" t="s">
        <v>2</v>
      </c>
      <c r="B21" s="41" t="s">
        <v>18</v>
      </c>
      <c r="C21" s="42">
        <f>C23+C27</f>
        <v>220000</v>
      </c>
      <c r="D21" s="25"/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53"/>
      <c r="B22" s="44"/>
      <c r="C22" s="51"/>
      <c r="D22" s="17"/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1" customFormat="1" ht="12.75">
      <c r="A23" s="46"/>
      <c r="B23" s="47" t="s">
        <v>12</v>
      </c>
      <c r="C23" s="48">
        <f>SUM(C24:C25)</f>
        <v>190000</v>
      </c>
      <c r="D23" s="27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54"/>
      <c r="B24" s="55" t="s">
        <v>71</v>
      </c>
      <c r="C24" s="56">
        <v>112000</v>
      </c>
      <c r="D24" s="28"/>
      <c r="E24" s="29"/>
    </row>
    <row r="25" spans="1:5" s="4" customFormat="1" ht="12.75">
      <c r="A25" s="57"/>
      <c r="B25" s="55" t="s">
        <v>70</v>
      </c>
      <c r="C25" s="56">
        <v>78000</v>
      </c>
      <c r="D25" s="28"/>
      <c r="E25" s="29"/>
    </row>
    <row r="26" spans="1:5" s="4" customFormat="1" ht="12.75">
      <c r="A26" s="57"/>
      <c r="B26" s="55"/>
      <c r="C26" s="56"/>
      <c r="D26" s="28"/>
      <c r="E26" s="29"/>
    </row>
    <row r="27" spans="1:5" s="4" customFormat="1" ht="12.75">
      <c r="A27" s="58"/>
      <c r="B27" s="47" t="s">
        <v>47</v>
      </c>
      <c r="C27" s="59">
        <f>C28</f>
        <v>30000</v>
      </c>
      <c r="D27" s="28"/>
      <c r="E27" s="29"/>
    </row>
    <row r="28" spans="1:5" s="4" customFormat="1" ht="38.25">
      <c r="A28" s="57"/>
      <c r="B28" s="55" t="s">
        <v>69</v>
      </c>
      <c r="C28" s="56">
        <v>30000</v>
      </c>
      <c r="D28" s="28"/>
      <c r="E28" s="29"/>
    </row>
    <row r="29" spans="1:39" ht="12.75">
      <c r="A29" s="53"/>
      <c r="B29" s="44"/>
      <c r="C29" s="51"/>
      <c r="D29" s="17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5.5">
      <c r="A30" s="40" t="s">
        <v>3</v>
      </c>
      <c r="B30" s="41" t="s">
        <v>33</v>
      </c>
      <c r="C30" s="42">
        <f>SUM(C32)</f>
        <v>1820500</v>
      </c>
      <c r="D30" s="30"/>
      <c r="E30" s="3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3"/>
      <c r="B31" s="44"/>
      <c r="C31" s="51"/>
      <c r="D31" s="17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21" customFormat="1" ht="12.75">
      <c r="A32" s="46"/>
      <c r="B32" s="47" t="s">
        <v>11</v>
      </c>
      <c r="C32" s="48">
        <f>SUM(C33,C36)</f>
        <v>1820500</v>
      </c>
      <c r="D32" s="19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5" s="4" customFormat="1" ht="12.75">
      <c r="A33" s="54"/>
      <c r="B33" s="55" t="s">
        <v>83</v>
      </c>
      <c r="C33" s="56">
        <f>SUM(C34:C35)</f>
        <v>1552500</v>
      </c>
      <c r="D33" s="28"/>
      <c r="E33" s="29"/>
    </row>
    <row r="34" spans="1:5" s="4" customFormat="1" ht="25.5">
      <c r="A34" s="54"/>
      <c r="B34" s="55" t="s">
        <v>85</v>
      </c>
      <c r="C34" s="86">
        <v>1208500</v>
      </c>
      <c r="D34" s="28"/>
      <c r="E34" s="29"/>
    </row>
    <row r="35" spans="1:5" s="4" customFormat="1" ht="25.5">
      <c r="A35" s="54"/>
      <c r="B35" s="55" t="s">
        <v>95</v>
      </c>
      <c r="C35" s="56">
        <v>344000</v>
      </c>
      <c r="D35" s="28"/>
      <c r="E35" s="29"/>
    </row>
    <row r="36" spans="1:5" s="4" customFormat="1" ht="12.75">
      <c r="A36" s="54"/>
      <c r="B36" s="55" t="s">
        <v>84</v>
      </c>
      <c r="C36" s="56">
        <v>268000</v>
      </c>
      <c r="D36" s="28"/>
      <c r="E36" s="29"/>
    </row>
    <row r="37" spans="1:5" s="4" customFormat="1" ht="12.75">
      <c r="A37" s="54"/>
      <c r="B37" s="55"/>
      <c r="C37" s="56"/>
      <c r="D37" s="28"/>
      <c r="E37" s="29"/>
    </row>
    <row r="38" spans="1:5" s="4" customFormat="1" ht="25.5">
      <c r="A38" s="40" t="s">
        <v>4</v>
      </c>
      <c r="B38" s="41" t="s">
        <v>78</v>
      </c>
      <c r="C38" s="42">
        <f>C40+C44</f>
        <v>156500</v>
      </c>
      <c r="D38" s="28"/>
      <c r="E38" s="29"/>
    </row>
    <row r="39" spans="1:5" s="4" customFormat="1" ht="12.75">
      <c r="A39" s="49"/>
      <c r="B39" s="60"/>
      <c r="C39" s="61"/>
      <c r="D39" s="28"/>
      <c r="E39" s="29"/>
    </row>
    <row r="40" spans="1:5" s="4" customFormat="1" ht="12.75">
      <c r="A40" s="46"/>
      <c r="B40" s="47" t="s">
        <v>10</v>
      </c>
      <c r="C40" s="59">
        <f>C41</f>
        <v>42000</v>
      </c>
      <c r="D40" s="28"/>
      <c r="E40" s="29"/>
    </row>
    <row r="41" spans="1:5" s="4" customFormat="1" ht="12.75">
      <c r="A41" s="49"/>
      <c r="B41" s="55" t="s">
        <v>68</v>
      </c>
      <c r="C41" s="56">
        <f>C42</f>
        <v>42000</v>
      </c>
      <c r="D41" s="28"/>
      <c r="E41" s="29"/>
    </row>
    <row r="42" spans="1:5" s="4" customFormat="1" ht="25.5">
      <c r="A42" s="49"/>
      <c r="B42" s="38" t="s">
        <v>46</v>
      </c>
      <c r="C42" s="50">
        <v>42000</v>
      </c>
      <c r="D42" s="28"/>
      <c r="E42" s="29"/>
    </row>
    <row r="43" spans="1:5" s="4" customFormat="1" ht="12.75">
      <c r="A43" s="49"/>
      <c r="B43" s="38"/>
      <c r="C43" s="50"/>
      <c r="D43" s="28"/>
      <c r="E43" s="29"/>
    </row>
    <row r="44" spans="1:5" s="4" customFormat="1" ht="12.75">
      <c r="A44" s="46"/>
      <c r="B44" s="47" t="s">
        <v>11</v>
      </c>
      <c r="C44" s="59">
        <f>C45</f>
        <v>114500</v>
      </c>
      <c r="D44" s="28"/>
      <c r="E44" s="29"/>
    </row>
    <row r="45" spans="1:5" s="4" customFormat="1" ht="12.75">
      <c r="A45" s="54"/>
      <c r="B45" s="55" t="s">
        <v>67</v>
      </c>
      <c r="C45" s="56">
        <f>SUM(C46:C48)</f>
        <v>114500</v>
      </c>
      <c r="D45" s="28"/>
      <c r="E45" s="29"/>
    </row>
    <row r="46" spans="1:5" s="4" customFormat="1" ht="25.5">
      <c r="A46" s="54"/>
      <c r="B46" s="62" t="s">
        <v>44</v>
      </c>
      <c r="C46" s="63">
        <v>80000</v>
      </c>
      <c r="D46" s="28"/>
      <c r="E46" s="29"/>
    </row>
    <row r="47" spans="1:5" s="4" customFormat="1" ht="51">
      <c r="A47" s="54"/>
      <c r="B47" s="62" t="s">
        <v>76</v>
      </c>
      <c r="C47" s="63">
        <v>20000</v>
      </c>
      <c r="D47" s="28"/>
      <c r="E47" s="29"/>
    </row>
    <row r="48" spans="1:5" s="4" customFormat="1" ht="25.5">
      <c r="A48" s="54"/>
      <c r="B48" s="62" t="s">
        <v>77</v>
      </c>
      <c r="C48" s="63">
        <v>14500</v>
      </c>
      <c r="D48" s="28"/>
      <c r="E48" s="29"/>
    </row>
    <row r="49" spans="1:39" ht="12.75">
      <c r="A49" s="53"/>
      <c r="B49" s="44"/>
      <c r="C49" s="51"/>
      <c r="D49" s="17"/>
      <c r="E49" s="1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10" customFormat="1" ht="25.5">
      <c r="A50" s="40" t="s">
        <v>5</v>
      </c>
      <c r="B50" s="41" t="s">
        <v>34</v>
      </c>
      <c r="C50" s="42">
        <f>C52+C55</f>
        <v>122700</v>
      </c>
      <c r="D50" s="30"/>
      <c r="E50" s="3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5" customFormat="1" ht="12.75">
      <c r="A51" s="43"/>
      <c r="B51" s="64"/>
      <c r="C51" s="45"/>
      <c r="D51" s="17"/>
      <c r="E51" s="1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21" customFormat="1" ht="12.75">
      <c r="A52" s="46"/>
      <c r="B52" s="47" t="s">
        <v>17</v>
      </c>
      <c r="C52" s="48">
        <f>SUM(C53)</f>
        <v>100000</v>
      </c>
      <c r="D52" s="19"/>
      <c r="E52" s="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5" s="7" customFormat="1" ht="25.5">
      <c r="A53" s="52"/>
      <c r="B53" s="55" t="s">
        <v>66</v>
      </c>
      <c r="C53" s="50">
        <v>100000</v>
      </c>
      <c r="D53" s="32"/>
      <c r="E53" s="33"/>
    </row>
    <row r="54" spans="1:5" s="7" customFormat="1" ht="12.75">
      <c r="A54" s="52"/>
      <c r="B54" s="38"/>
      <c r="C54" s="50"/>
      <c r="D54" s="32"/>
      <c r="E54" s="33"/>
    </row>
    <row r="55" spans="1:5" s="7" customFormat="1" ht="12.75">
      <c r="A55" s="65"/>
      <c r="B55" s="47" t="s">
        <v>45</v>
      </c>
      <c r="C55" s="59">
        <f>C56</f>
        <v>22700</v>
      </c>
      <c r="D55" s="32"/>
      <c r="E55" s="33"/>
    </row>
    <row r="56" spans="1:5" s="7" customFormat="1" ht="38.25" customHeight="1">
      <c r="A56" s="52"/>
      <c r="B56" s="55" t="s">
        <v>65</v>
      </c>
      <c r="C56" s="50">
        <v>22700</v>
      </c>
      <c r="D56" s="32"/>
      <c r="E56" s="33"/>
    </row>
    <row r="57" spans="1:39" ht="12.75">
      <c r="A57" s="53"/>
      <c r="B57" s="44"/>
      <c r="C57" s="51"/>
      <c r="D57" s="34"/>
      <c r="E57" s="3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10" customFormat="1" ht="12.75">
      <c r="A58" s="40" t="s">
        <v>25</v>
      </c>
      <c r="B58" s="41" t="s">
        <v>19</v>
      </c>
      <c r="C58" s="42">
        <f>C60</f>
        <v>9907</v>
      </c>
      <c r="D58" s="25"/>
      <c r="E58" s="2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2.75">
      <c r="A59" s="53"/>
      <c r="B59" s="44"/>
      <c r="C59" s="51"/>
      <c r="D59" s="36" t="s">
        <v>8</v>
      </c>
      <c r="E59" s="3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21" customFormat="1" ht="12.75">
      <c r="A60" s="46"/>
      <c r="B60" s="47" t="s">
        <v>16</v>
      </c>
      <c r="C60" s="48">
        <f>C61</f>
        <v>9907</v>
      </c>
      <c r="D60" s="19"/>
      <c r="E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" s="7" customFormat="1" ht="38.25">
      <c r="A61" s="52"/>
      <c r="B61" s="38" t="s">
        <v>75</v>
      </c>
      <c r="C61" s="50">
        <v>9907</v>
      </c>
    </row>
    <row r="62" spans="1:39" ht="12.75">
      <c r="A62" s="53"/>
      <c r="B62" s="53"/>
      <c r="C62" s="51"/>
      <c r="D62" s="5"/>
      <c r="E62" s="5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1" customFormat="1" ht="25.5">
      <c r="A63" s="66" t="s">
        <v>26</v>
      </c>
      <c r="B63" s="41" t="s">
        <v>90</v>
      </c>
      <c r="C63" s="42">
        <f>C65</f>
        <v>1127608.45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" s="2" customFormat="1" ht="12.75">
      <c r="A64" s="67"/>
      <c r="B64" s="60"/>
      <c r="C64" s="61"/>
    </row>
    <row r="65" spans="1:39" s="3" customFormat="1" ht="12.75">
      <c r="A65" s="68"/>
      <c r="B65" s="47" t="s">
        <v>20</v>
      </c>
      <c r="C65" s="59">
        <f>SUM(C67,C70)</f>
        <v>1127608.45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" s="2" customFormat="1" ht="17.25" customHeight="1">
      <c r="A66" s="67"/>
      <c r="B66" s="60"/>
      <c r="C66" s="61"/>
    </row>
    <row r="67" spans="1:3" s="7" customFormat="1" ht="14.25" customHeight="1">
      <c r="A67" s="69"/>
      <c r="B67" s="55" t="s">
        <v>21</v>
      </c>
      <c r="C67" s="56">
        <f>SUM(C68:C69)</f>
        <v>961608.45</v>
      </c>
    </row>
    <row r="68" spans="1:3" s="7" customFormat="1" ht="25.5">
      <c r="A68" s="69"/>
      <c r="B68" s="55" t="s">
        <v>91</v>
      </c>
      <c r="C68" s="56">
        <v>955000</v>
      </c>
    </row>
    <row r="69" spans="1:3" s="7" customFormat="1" ht="38.25">
      <c r="A69" s="69"/>
      <c r="B69" s="55" t="s">
        <v>96</v>
      </c>
      <c r="C69" s="56">
        <v>6608.45</v>
      </c>
    </row>
    <row r="70" spans="1:3" s="7" customFormat="1" ht="12.75">
      <c r="A70" s="69"/>
      <c r="B70" s="55" t="s">
        <v>22</v>
      </c>
      <c r="C70" s="56">
        <f>SUM(C71)</f>
        <v>166000</v>
      </c>
    </row>
    <row r="71" spans="1:3" s="7" customFormat="1" ht="25.5">
      <c r="A71" s="69"/>
      <c r="B71" s="55" t="s">
        <v>91</v>
      </c>
      <c r="C71" s="56">
        <v>166000</v>
      </c>
    </row>
    <row r="72" spans="1:3" s="7" customFormat="1" ht="12.75">
      <c r="A72" s="69"/>
      <c r="B72" s="38"/>
      <c r="C72" s="50"/>
    </row>
    <row r="73" spans="1:39" s="1" customFormat="1" ht="38.25">
      <c r="A73" s="66" t="s">
        <v>27</v>
      </c>
      <c r="B73" s="41" t="s">
        <v>35</v>
      </c>
      <c r="C73" s="42">
        <f>C75</f>
        <v>3500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" s="7" customFormat="1" ht="12.75">
      <c r="A74" s="69"/>
      <c r="B74" s="38"/>
      <c r="C74" s="50"/>
    </row>
    <row r="75" spans="1:39" s="3" customFormat="1" ht="12.75">
      <c r="A75" s="68"/>
      <c r="B75" s="47" t="s">
        <v>23</v>
      </c>
      <c r="C75" s="59">
        <f>C76</f>
        <v>3500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" s="7" customFormat="1" ht="38.25">
      <c r="A76" s="69"/>
      <c r="B76" s="55" t="s">
        <v>79</v>
      </c>
      <c r="C76" s="50">
        <v>3500</v>
      </c>
    </row>
    <row r="77" spans="1:3" s="7" customFormat="1" ht="12.75">
      <c r="A77" s="69"/>
      <c r="B77" s="38"/>
      <c r="C77" s="50"/>
    </row>
    <row r="78" spans="1:39" s="1" customFormat="1" ht="25.5">
      <c r="A78" s="66" t="s">
        <v>28</v>
      </c>
      <c r="B78" s="41" t="s">
        <v>37</v>
      </c>
      <c r="C78" s="42">
        <f>C80</f>
        <v>78000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" s="7" customFormat="1" ht="12.75">
      <c r="A79" s="69"/>
      <c r="B79" s="38"/>
      <c r="C79" s="50"/>
    </row>
    <row r="80" spans="1:39" s="3" customFormat="1" ht="12.75">
      <c r="A80" s="68"/>
      <c r="B80" s="47" t="s">
        <v>24</v>
      </c>
      <c r="C80" s="59">
        <f>C81</f>
        <v>78000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" s="7" customFormat="1" ht="38.25">
      <c r="A81" s="69"/>
      <c r="B81" s="55" t="s">
        <v>80</v>
      </c>
      <c r="C81" s="50">
        <v>78000</v>
      </c>
    </row>
    <row r="82" spans="1:3" s="7" customFormat="1" ht="12.75">
      <c r="A82" s="69"/>
      <c r="B82" s="38"/>
      <c r="C82" s="50"/>
    </row>
    <row r="83" spans="1:3" s="2" customFormat="1" ht="12.75">
      <c r="A83" s="66" t="s">
        <v>29</v>
      </c>
      <c r="B83" s="41" t="s">
        <v>41</v>
      </c>
      <c r="C83" s="42">
        <f>C85+C90</f>
        <v>48000</v>
      </c>
    </row>
    <row r="84" spans="1:3" s="7" customFormat="1" ht="12.75">
      <c r="A84" s="69"/>
      <c r="B84" s="55"/>
      <c r="C84" s="50"/>
    </row>
    <row r="85" spans="1:3" s="7" customFormat="1" ht="12.75">
      <c r="A85" s="70"/>
      <c r="B85" s="47" t="s">
        <v>63</v>
      </c>
      <c r="C85" s="71">
        <f>SUM(C86)</f>
        <v>18000</v>
      </c>
    </row>
    <row r="86" spans="1:3" s="7" customFormat="1" ht="12.75">
      <c r="A86" s="69"/>
      <c r="B86" s="55" t="s">
        <v>62</v>
      </c>
      <c r="C86" s="50">
        <f>SUM(C87)</f>
        <v>18000</v>
      </c>
    </row>
    <row r="87" spans="1:3" s="7" customFormat="1" ht="12.75">
      <c r="A87" s="69"/>
      <c r="B87" s="38" t="s">
        <v>39</v>
      </c>
      <c r="C87" s="50">
        <f>SUM(C88)</f>
        <v>18000</v>
      </c>
    </row>
    <row r="88" spans="1:3" s="7" customFormat="1" ht="25.5">
      <c r="A88" s="69"/>
      <c r="B88" s="38" t="s">
        <v>40</v>
      </c>
      <c r="C88" s="50">
        <v>18000</v>
      </c>
    </row>
    <row r="89" spans="1:3" s="7" customFormat="1" ht="12.75">
      <c r="A89" s="69"/>
      <c r="B89" s="38"/>
      <c r="C89" s="50"/>
    </row>
    <row r="90" spans="1:3" s="4" customFormat="1" ht="12.75">
      <c r="A90" s="68"/>
      <c r="B90" s="47" t="s">
        <v>31</v>
      </c>
      <c r="C90" s="59">
        <f>SUM(C91)</f>
        <v>30000</v>
      </c>
    </row>
    <row r="91" spans="1:3" s="4" customFormat="1" ht="12.75">
      <c r="A91" s="85"/>
      <c r="B91" s="55" t="s">
        <v>64</v>
      </c>
      <c r="C91" s="56">
        <f>SUM(C92)</f>
        <v>30000</v>
      </c>
    </row>
    <row r="92" spans="1:3" s="7" customFormat="1" ht="12.75">
      <c r="A92" s="69"/>
      <c r="B92" s="38" t="s">
        <v>39</v>
      </c>
      <c r="C92" s="50">
        <f>C93</f>
        <v>30000</v>
      </c>
    </row>
    <row r="93" spans="1:3" s="7" customFormat="1" ht="25.5">
      <c r="A93" s="69"/>
      <c r="B93" s="38" t="s">
        <v>42</v>
      </c>
      <c r="C93" s="50">
        <v>30000</v>
      </c>
    </row>
    <row r="94" spans="1:3" s="7" customFormat="1" ht="12.75">
      <c r="A94" s="69"/>
      <c r="B94" s="38"/>
      <c r="C94" s="50"/>
    </row>
    <row r="95" spans="1:39" s="1" customFormat="1" ht="38.25">
      <c r="A95" s="66" t="s">
        <v>30</v>
      </c>
      <c r="B95" s="41" t="s">
        <v>36</v>
      </c>
      <c r="C95" s="42">
        <f>SUM(C97,C100)</f>
        <v>17500.4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" s="2" customFormat="1" ht="12.75">
      <c r="A96" s="67"/>
      <c r="B96" s="60"/>
      <c r="C96" s="61"/>
    </row>
    <row r="97" spans="1:3" s="2" customFormat="1" ht="12.75">
      <c r="A97" s="72"/>
      <c r="B97" s="47" t="s">
        <v>45</v>
      </c>
      <c r="C97" s="73">
        <f>SUM(C98)</f>
        <v>0.4</v>
      </c>
    </row>
    <row r="98" spans="1:3" s="2" customFormat="1" ht="38.25">
      <c r="A98" s="74"/>
      <c r="B98" s="55" t="s">
        <v>81</v>
      </c>
      <c r="C98" s="75">
        <v>0.4</v>
      </c>
    </row>
    <row r="99" spans="1:3" s="2" customFormat="1" ht="12.75">
      <c r="A99" s="74"/>
      <c r="B99" s="60"/>
      <c r="C99" s="76"/>
    </row>
    <row r="100" spans="1:39" s="37" customFormat="1" ht="12.75">
      <c r="A100" s="77"/>
      <c r="B100" s="58" t="s">
        <v>31</v>
      </c>
      <c r="C100" s="78">
        <f>SUM(C101:C102)</f>
        <v>17500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" s="7" customFormat="1" ht="69.75" customHeight="1">
      <c r="A101" s="79"/>
      <c r="B101" s="55" t="s">
        <v>82</v>
      </c>
      <c r="C101" s="87">
        <v>17000</v>
      </c>
    </row>
    <row r="102" spans="1:3" s="2" customFormat="1" ht="38.25">
      <c r="A102" s="80"/>
      <c r="B102" s="55" t="s">
        <v>61</v>
      </c>
      <c r="C102" s="50">
        <v>500</v>
      </c>
    </row>
    <row r="103" spans="1:3" s="2" customFormat="1" ht="12.75">
      <c r="A103" s="80"/>
      <c r="B103" s="60"/>
      <c r="C103" s="61"/>
    </row>
    <row r="104" spans="1:3" s="2" customFormat="1" ht="12.75">
      <c r="A104" s="81" t="s">
        <v>48</v>
      </c>
      <c r="B104" s="40" t="s">
        <v>51</v>
      </c>
      <c r="C104" s="42">
        <f>SUM(C106)</f>
        <v>95218</v>
      </c>
    </row>
    <row r="105" spans="1:3" s="2" customFormat="1" ht="12.75">
      <c r="A105" s="80"/>
      <c r="B105" s="49"/>
      <c r="C105" s="61"/>
    </row>
    <row r="106" spans="1:3" s="4" customFormat="1" ht="12.75">
      <c r="A106" s="82"/>
      <c r="B106" s="58" t="s">
        <v>49</v>
      </c>
      <c r="C106" s="59">
        <f>SUM(C107)</f>
        <v>95218</v>
      </c>
    </row>
    <row r="107" spans="1:3" s="7" customFormat="1" ht="12.75">
      <c r="A107" s="83"/>
      <c r="B107" s="52" t="s">
        <v>50</v>
      </c>
      <c r="C107" s="50">
        <f>SUM(C108,C109)</f>
        <v>95218</v>
      </c>
    </row>
    <row r="108" spans="1:3" s="7" customFormat="1" ht="45" customHeight="1">
      <c r="A108" s="83"/>
      <c r="B108" s="38" t="s">
        <v>52</v>
      </c>
      <c r="C108" s="50">
        <v>68870</v>
      </c>
    </row>
    <row r="109" spans="1:3" s="7" customFormat="1" ht="45" customHeight="1">
      <c r="A109" s="83"/>
      <c r="B109" s="88" t="s">
        <v>97</v>
      </c>
      <c r="C109" s="89">
        <v>26348</v>
      </c>
    </row>
    <row r="110" spans="1:3" s="7" customFormat="1" ht="16.5" customHeight="1">
      <c r="A110" s="83"/>
      <c r="B110" s="38"/>
      <c r="C110" s="50"/>
    </row>
    <row r="111" spans="1:3" s="2" customFormat="1" ht="16.5" customHeight="1">
      <c r="A111" s="81" t="s">
        <v>55</v>
      </c>
      <c r="B111" s="41" t="s">
        <v>53</v>
      </c>
      <c r="C111" s="42">
        <f>SUM(C113)</f>
        <v>7000</v>
      </c>
    </row>
    <row r="112" spans="1:3" s="7" customFormat="1" ht="12.75" customHeight="1">
      <c r="A112" s="83"/>
      <c r="B112" s="38"/>
      <c r="C112" s="50"/>
    </row>
    <row r="113" spans="1:3" s="4" customFormat="1" ht="16.5" customHeight="1">
      <c r="A113" s="82"/>
      <c r="B113" s="47" t="s">
        <v>49</v>
      </c>
      <c r="C113" s="59">
        <f>SUM(C115)</f>
        <v>7000</v>
      </c>
    </row>
    <row r="114" spans="1:3" s="7" customFormat="1" ht="12.75" customHeight="1">
      <c r="A114" s="83"/>
      <c r="B114" s="38"/>
      <c r="C114" s="50"/>
    </row>
    <row r="115" spans="1:3" s="4" customFormat="1" ht="16.5" customHeight="1">
      <c r="A115" s="84"/>
      <c r="B115" s="55" t="s">
        <v>54</v>
      </c>
      <c r="C115" s="56">
        <f>SUM(C116)</f>
        <v>7000</v>
      </c>
    </row>
    <row r="116" spans="1:3" s="7" customFormat="1" ht="49.5" customHeight="1">
      <c r="A116" s="83"/>
      <c r="B116" s="38" t="s">
        <v>56</v>
      </c>
      <c r="C116" s="50">
        <v>7000</v>
      </c>
    </row>
    <row r="117" spans="1:3" s="2" customFormat="1" ht="12.75">
      <c r="A117" s="80"/>
      <c r="B117" s="49"/>
      <c r="C117" s="61"/>
    </row>
    <row r="118" spans="1:3" s="2" customFormat="1" ht="30.75" customHeight="1">
      <c r="A118" s="81" t="s">
        <v>57</v>
      </c>
      <c r="B118" s="41" t="s">
        <v>58</v>
      </c>
      <c r="C118" s="42">
        <f>SUM(C120,C124)</f>
        <v>41000</v>
      </c>
    </row>
    <row r="119" spans="1:3" s="2" customFormat="1" ht="12.75">
      <c r="A119" s="80"/>
      <c r="B119" s="49"/>
      <c r="C119" s="61"/>
    </row>
    <row r="120" spans="1:3" s="7" customFormat="1" ht="25.5">
      <c r="A120" s="82"/>
      <c r="B120" s="47" t="s">
        <v>49</v>
      </c>
      <c r="C120" s="59">
        <f>SUM(C121)</f>
        <v>23000</v>
      </c>
    </row>
    <row r="121" spans="1:3" s="4" customFormat="1" ht="25.5">
      <c r="A121" s="84"/>
      <c r="B121" s="55" t="s">
        <v>59</v>
      </c>
      <c r="C121" s="56">
        <f>SUM(C122)</f>
        <v>23000</v>
      </c>
    </row>
    <row r="122" spans="1:3" s="7" customFormat="1" ht="51">
      <c r="A122" s="83"/>
      <c r="B122" s="38" t="s">
        <v>60</v>
      </c>
      <c r="C122" s="50">
        <v>23000</v>
      </c>
    </row>
    <row r="123" spans="1:3" s="7" customFormat="1" ht="12.75">
      <c r="A123" s="83"/>
      <c r="B123" s="38"/>
      <c r="C123" s="50"/>
    </row>
    <row r="124" spans="1:3" s="4" customFormat="1" ht="16.5" customHeight="1">
      <c r="A124" s="82"/>
      <c r="B124" s="47" t="s">
        <v>87</v>
      </c>
      <c r="C124" s="59">
        <f>SUM(C125)</f>
        <v>18000</v>
      </c>
    </row>
    <row r="125" spans="1:3" s="7" customFormat="1" ht="16.5" customHeight="1">
      <c r="A125" s="83"/>
      <c r="B125" s="38" t="s">
        <v>86</v>
      </c>
      <c r="C125" s="50">
        <f>SUM(C126)</f>
        <v>18000</v>
      </c>
    </row>
    <row r="126" spans="1:3" s="7" customFormat="1" ht="74.25" customHeight="1">
      <c r="A126" s="83"/>
      <c r="B126" s="38" t="s">
        <v>88</v>
      </c>
      <c r="C126" s="50">
        <v>18000</v>
      </c>
    </row>
    <row r="127" spans="1:3" s="7" customFormat="1" ht="16.5" customHeight="1">
      <c r="A127" s="83"/>
      <c r="B127" s="38"/>
      <c r="C127" s="50"/>
    </row>
    <row r="128" spans="1:39" s="10" customFormat="1" ht="12.75">
      <c r="A128" s="40"/>
      <c r="B128" s="40" t="s">
        <v>13</v>
      </c>
      <c r="C128" s="42">
        <f>C11+C21+C30+C38+C50+C58+C63+C73+C78+C83+C95+C104+C111+C118</f>
        <v>4542563.850000001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2.75">
      <c r="A129" s="24"/>
      <c r="B129" s="16"/>
      <c r="C129" s="39"/>
      <c r="D129" s="5"/>
      <c r="E129" s="5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6:39" ht="12.7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6:39" ht="12.7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2016-09-12T12:14:32Z</cp:lastPrinted>
  <dcterms:created xsi:type="dcterms:W3CDTF">2002-10-29T13:03:50Z</dcterms:created>
  <dcterms:modified xsi:type="dcterms:W3CDTF">2016-09-16T06:44:32Z</dcterms:modified>
  <cp:category/>
  <cp:version/>
  <cp:contentType/>
  <cp:contentStatus/>
</cp:coreProperties>
</file>