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'doc1'!$A$1:$F$122</definedName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9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8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9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9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9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9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0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  <comment ref="I11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Świadczenia rodzicielskie</t>
        </r>
        <r>
          <rPr>
            <sz val="9"/>
            <rFont val="Tahoma"/>
            <family val="0"/>
          </rPr>
          <t xml:space="preserve"> (Wydatki jednostek budżetowych związane z realizacją ich statutowych zadań)</t>
        </r>
      </text>
    </comment>
    <comment ref="I11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</t>
        </r>
      </text>
    </comment>
  </commentList>
</comments>
</file>

<file path=xl/sharedStrings.xml><?xml version="1.0" encoding="utf-8"?>
<sst xmlns="http://schemas.openxmlformats.org/spreadsheetml/2006/main" count="225" uniqueCount="101">
  <si>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</si>
  <si>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</si>
  <si>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</si>
  <si>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</si>
  <si>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</si>
  <si>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</si>
  <si>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</si>
  <si>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</si>
  <si>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</si>
  <si>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</si>
  <si>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</si>
  <si>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</si>
  <si>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</si>
  <si>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</si>
  <si>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</si>
  <si>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</si>
  <si>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</si>
  <si>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</si>
  <si>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</si>
  <si>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</si>
  <si>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</si>
  <si>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</si>
  <si>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</si>
  <si>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</si>
  <si>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</si>
  <si>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</si>
  <si>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</si>
  <si>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</si>
  <si>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</si>
  <si>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</si>
  <si>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</si>
  <si>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</si>
  <si>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</si>
  <si>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</si>
  <si>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</si>
  <si>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</si>
  <si>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</si>
  <si>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</si>
  <si>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</si>
  <si>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</si>
  <si>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</si>
  <si>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</si>
  <si>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</si>
  <si>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</si>
  <si>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</si>
  <si>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</si>
  <si>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</si>
  <si>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</si>
  <si>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</si>
  <si>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</si>
  <si>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</si>
  <si>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 xml:space="preserve">Załącznik Nr 1 do Zarządzenia 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</si>
  <si>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</si>
  <si>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</si>
  <si>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</si>
  <si>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</si>
  <si>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</si>
  <si>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Składki na ubezpieczenie zdrowotne opłacane za osoby pobierające niektóre świadczenia z pomocy społecznej, niektóre świadczenia rodzinne oraz za osoby uczestniczące w zajęciach w centrum integracji społecznej</t>
  </si>
  <si>
    <t>752</t>
  </si>
  <si>
    <t>Obrona narodowa</t>
  </si>
  <si>
    <t>75212</t>
  </si>
  <si>
    <t>Pozostałe wydatki obronne</t>
  </si>
  <si>
    <t>5.</t>
  </si>
  <si>
    <t>85215</t>
  </si>
  <si>
    <t>Dodatki mieszkaniowe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</si>
  <si>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</si>
  <si>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</si>
  <si>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</si>
  <si>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</si>
  <si>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</si>
  <si>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</si>
  <si>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6.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</si>
  <si>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</si>
  <si>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</si>
  <si>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</si>
  <si>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</si>
  <si>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</si>
  <si>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</si>
  <si>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</si>
  <si>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</si>
  <si>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5.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</si>
  <si>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</si>
  <si>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</si>
  <si>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PLAN FINANSOWY ZADAŃ Z ZAKRESU ADMINISTRACJI RZĄDOWEJ ORAZ INNYCH ZADAŃ ZLECONYCH GMINIE ODRĘBNYMI USTAWAMI NA 2018 ROK</t>
  </si>
  <si>
    <t xml:space="preserve">I. DOTACJE NA FINANSOWANIE ZADAŃ ZLECONYCH - PLAN NA 2018 ROK                 </t>
  </si>
  <si>
    <t>II. WYDATKI NA ZADANIA ZLECONE - PLAN NA 2018 ROK</t>
  </si>
  <si>
    <t>5. Za życiem</t>
  </si>
  <si>
    <t>(zgodny z ustawą budżetową na 2018 rok i dokonanymi zmianami)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</si>
  <si>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</si>
  <si>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</si>
  <si>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</si>
  <si>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</si>
  <si>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</si>
  <si>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</si>
  <si>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</si>
  <si>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</si>
  <si>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85503</t>
  </si>
  <si>
    <t>Karta Dużej Rodziny</t>
  </si>
  <si>
    <t>Burmistrza Nr B.0050.172.2018</t>
  </si>
  <si>
    <t>z dnia 13.06.2018 r.</t>
  </si>
  <si>
    <t>2. Świadczenia rodzicielskie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</si>
</sst>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8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5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2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7" xfId="0" applyNumberFormat="1" applyFont="1" applyFill="1" applyBorder="1" applyAlignment="1" applyProtection="1">
      <alignment vertical="center"/>
      <protection locked="0"/>
    </xf>
    <xf numFmtId="49" fontId="7" fillId="18" borderId="28" xfId="0" applyNumberFormat="1" applyFont="1" applyFill="1" applyBorder="1" applyAlignment="1" applyProtection="1">
      <alignment vertical="center"/>
      <protection locked="0"/>
    </xf>
    <xf numFmtId="49" fontId="7" fillId="18" borderId="29" xfId="0" applyNumberFormat="1" applyFont="1" applyFill="1" applyBorder="1" applyAlignment="1" applyProtection="1">
      <alignment vertical="center"/>
      <protection locked="0"/>
    </xf>
    <xf numFmtId="4" fontId="8" fillId="18" borderId="30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27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28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8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2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5" xfId="0" applyNumberFormat="1" applyFont="1" applyFill="1" applyBorder="1" applyAlignment="1" applyProtection="1">
      <alignment horizontal="left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8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0" xfId="0" applyNumberFormat="1" applyFont="1" applyFill="1" applyBorder="1" applyAlignment="1" applyProtection="1">
      <alignment vertical="center" wrapText="1"/>
      <protection locked="0"/>
    </xf>
    <xf numFmtId="49" fontId="13" fillId="18" borderId="4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38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9" fontId="6" fillId="18" borderId="27" xfId="0" applyNumberFormat="1" applyFont="1" applyFill="1" applyBorder="1" applyAlignment="1" applyProtection="1">
      <alignment vertical="center"/>
      <protection locked="0"/>
    </xf>
    <xf numFmtId="49" fontId="6" fillId="18" borderId="28" xfId="0" applyNumberFormat="1" applyFont="1" applyFill="1" applyBorder="1" applyAlignment="1" applyProtection="1">
      <alignment vertical="center"/>
      <protection locked="0"/>
    </xf>
    <xf numFmtId="49" fontId="6" fillId="18" borderId="31" xfId="0" applyNumberFormat="1" applyFont="1" applyFill="1" applyBorder="1" applyAlignment="1" applyProtection="1">
      <alignment vertical="center" wrapText="1"/>
      <protection locked="0"/>
    </xf>
    <xf numFmtId="4" fontId="31" fillId="18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3" fillId="18" borderId="4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2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3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33" fillId="18" borderId="26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27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left"/>
      <protection locked="0"/>
    </xf>
    <xf numFmtId="0" fontId="6" fillId="0" borderId="47" xfId="0" applyNumberFormat="1" applyFont="1" applyFill="1" applyBorder="1" applyAlignment="1" applyProtection="1">
      <alignment horizontal="left"/>
      <protection locked="0"/>
    </xf>
    <xf numFmtId="49" fontId="10" fillId="19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3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3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2" xfId="0" applyNumberFormat="1" applyFont="1" applyFill="1" applyBorder="1" applyAlignment="1" applyProtection="1">
      <alignment vertical="center"/>
      <protection locked="0"/>
    </xf>
    <xf numFmtId="4" fontId="8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18" borderId="16" xfId="0" applyNumberFormat="1" applyFont="1" applyFill="1" applyBorder="1" applyAlignment="1" applyProtection="1">
      <alignment vertical="center" wrapText="1"/>
      <protection locked="0"/>
    </xf>
    <xf numFmtId="49" fontId="33" fillId="18" borderId="4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zoomScalePageLayoutView="0" workbookViewId="0" topLeftCell="A1">
      <selection activeCell="A1" sqref="A1:F122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17" t="s">
        <v>51</v>
      </c>
      <c r="C1" s="117"/>
      <c r="D1" s="117"/>
      <c r="E1" s="117"/>
      <c r="F1" s="117"/>
    </row>
    <row r="2" spans="2:6" ht="16.5" customHeight="1">
      <c r="B2" s="117" t="s">
        <v>98</v>
      </c>
      <c r="C2" s="117"/>
      <c r="D2" s="117"/>
      <c r="E2" s="117"/>
      <c r="F2" s="117"/>
    </row>
    <row r="3" spans="2:6" ht="16.5" customHeight="1">
      <c r="B3" s="117" t="s">
        <v>99</v>
      </c>
      <c r="C3" s="117"/>
      <c r="D3" s="117"/>
      <c r="E3" s="117"/>
      <c r="F3" s="117"/>
    </row>
    <row r="4" spans="1:6" ht="51" customHeight="1">
      <c r="A4" s="118" t="s">
        <v>83</v>
      </c>
      <c r="B4" s="118"/>
      <c r="C4" s="118"/>
      <c r="D4" s="118"/>
      <c r="E4" s="118"/>
      <c r="F4" s="118"/>
    </row>
    <row r="5" spans="1:6" ht="20.25" customHeight="1">
      <c r="A5" s="118" t="s">
        <v>87</v>
      </c>
      <c r="B5" s="118"/>
      <c r="C5" s="118"/>
      <c r="D5" s="118"/>
      <c r="E5" s="118"/>
      <c r="F5" s="118"/>
    </row>
    <row r="6" spans="1:6" ht="26.25" customHeight="1">
      <c r="A6" s="121" t="s">
        <v>84</v>
      </c>
      <c r="B6" s="121"/>
      <c r="C6" s="121"/>
      <c r="D6" s="121"/>
      <c r="E6" s="121"/>
      <c r="F6" s="121"/>
    </row>
    <row r="7" spans="1:6" ht="27.75" customHeight="1">
      <c r="A7" s="122" t="s">
        <v>28</v>
      </c>
      <c r="B7" s="122"/>
      <c r="C7" s="122"/>
      <c r="D7" s="122"/>
      <c r="E7" s="122"/>
      <c r="F7" s="122"/>
    </row>
    <row r="8" spans="1:9" s="7" customFormat="1" ht="24" customHeight="1">
      <c r="A8" s="3" t="s">
        <v>19</v>
      </c>
      <c r="B8" s="4" t="s">
        <v>0</v>
      </c>
      <c r="C8" s="5" t="s">
        <v>1</v>
      </c>
      <c r="D8" s="5" t="s">
        <v>2</v>
      </c>
      <c r="E8" s="5" t="s">
        <v>20</v>
      </c>
      <c r="F8" s="6" t="s">
        <v>21</v>
      </c>
      <c r="I8" s="8"/>
    </row>
    <row r="9" spans="1:6" ht="16.5" customHeight="1">
      <c r="A9" s="9" t="s">
        <v>22</v>
      </c>
      <c r="B9" s="129" t="s">
        <v>88</v>
      </c>
      <c r="C9" s="130"/>
      <c r="D9" s="130"/>
      <c r="E9" s="131" t="s">
        <v>89</v>
      </c>
      <c r="F9" s="132">
        <f>SUM(F10)</f>
        <v>59739.22</v>
      </c>
    </row>
    <row r="10" spans="1:6" ht="16.5" customHeight="1">
      <c r="A10" s="14"/>
      <c r="B10" s="133"/>
      <c r="C10" s="134" t="s">
        <v>90</v>
      </c>
      <c r="D10" s="134"/>
      <c r="E10" s="135" t="s">
        <v>12</v>
      </c>
      <c r="F10" s="136">
        <f>SUM(F11)</f>
        <v>59739.22</v>
      </c>
    </row>
    <row r="11" spans="1:6" ht="56.25">
      <c r="A11" s="26"/>
      <c r="B11" s="137"/>
      <c r="C11" s="35"/>
      <c r="D11" s="23" t="s">
        <v>7</v>
      </c>
      <c r="E11" s="24" t="s">
        <v>81</v>
      </c>
      <c r="F11" s="138">
        <v>59739.22</v>
      </c>
    </row>
    <row r="12" spans="1:6" ht="16.5" customHeight="1">
      <c r="A12" s="9" t="s">
        <v>23</v>
      </c>
      <c r="B12" s="10" t="s">
        <v>3</v>
      </c>
      <c r="C12" s="11"/>
      <c r="D12" s="11"/>
      <c r="E12" s="12" t="s">
        <v>4</v>
      </c>
      <c r="F12" s="13">
        <f>SUM(F13)</f>
        <v>55867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55867</v>
      </c>
    </row>
    <row r="14" spans="1:6" ht="56.25">
      <c r="A14" s="20"/>
      <c r="B14" s="21"/>
      <c r="C14" s="22"/>
      <c r="D14" s="23" t="s">
        <v>7</v>
      </c>
      <c r="E14" s="24" t="s">
        <v>81</v>
      </c>
      <c r="F14" s="37">
        <v>55867</v>
      </c>
    </row>
    <row r="15" spans="1:6" ht="33.75">
      <c r="A15" s="9" t="s">
        <v>24</v>
      </c>
      <c r="B15" s="10" t="s">
        <v>8</v>
      </c>
      <c r="C15" s="11"/>
      <c r="D15" s="11"/>
      <c r="E15" s="12" t="s">
        <v>9</v>
      </c>
      <c r="F15" s="13">
        <f>SUM(F16)</f>
        <v>3500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3500</v>
      </c>
    </row>
    <row r="17" spans="1:6" ht="56.25">
      <c r="A17" s="26"/>
      <c r="B17" s="21"/>
      <c r="C17" s="22"/>
      <c r="D17" s="23" t="s">
        <v>7</v>
      </c>
      <c r="E17" s="24" t="s">
        <v>81</v>
      </c>
      <c r="F17" s="25">
        <v>3500</v>
      </c>
    </row>
    <row r="18" spans="1:6" ht="16.5" customHeight="1">
      <c r="A18" s="9" t="s">
        <v>25</v>
      </c>
      <c r="B18" s="27" t="s">
        <v>58</v>
      </c>
      <c r="C18" s="28"/>
      <c r="D18" s="11"/>
      <c r="E18" s="12" t="s">
        <v>59</v>
      </c>
      <c r="F18" s="13">
        <f>SUM(F19)</f>
        <v>800</v>
      </c>
    </row>
    <row r="19" spans="1:6" ht="16.5" customHeight="1">
      <c r="A19" s="20"/>
      <c r="B19" s="29"/>
      <c r="C19" s="30" t="s">
        <v>60</v>
      </c>
      <c r="D19" s="31"/>
      <c r="E19" s="32" t="s">
        <v>61</v>
      </c>
      <c r="F19" s="33">
        <f>SUM(F20)</f>
        <v>800</v>
      </c>
    </row>
    <row r="20" spans="1:6" ht="56.25">
      <c r="A20" s="26"/>
      <c r="B20" s="34"/>
      <c r="C20" s="35"/>
      <c r="D20" s="36" t="s">
        <v>7</v>
      </c>
      <c r="E20" s="24" t="s">
        <v>81</v>
      </c>
      <c r="F20" s="37">
        <v>800</v>
      </c>
    </row>
    <row r="21" spans="1:6" ht="16.5" customHeight="1">
      <c r="A21" s="9" t="s">
        <v>62</v>
      </c>
      <c r="B21" s="10" t="s">
        <v>13</v>
      </c>
      <c r="C21" s="11"/>
      <c r="D21" s="11"/>
      <c r="E21" s="12" t="s">
        <v>14</v>
      </c>
      <c r="F21" s="13">
        <f>SUM(F22)</f>
        <v>590</v>
      </c>
    </row>
    <row r="22" spans="1:6" ht="16.5" customHeight="1">
      <c r="A22" s="20"/>
      <c r="B22" s="15"/>
      <c r="C22" s="16" t="s">
        <v>15</v>
      </c>
      <c r="D22" s="17"/>
      <c r="E22" s="18" t="s">
        <v>12</v>
      </c>
      <c r="F22" s="19">
        <f>SUM(F23)</f>
        <v>590</v>
      </c>
    </row>
    <row r="23" spans="1:6" ht="56.25">
      <c r="A23" s="26"/>
      <c r="B23" s="21"/>
      <c r="C23" s="22"/>
      <c r="D23" s="23" t="s">
        <v>7</v>
      </c>
      <c r="E23" s="24" t="s">
        <v>81</v>
      </c>
      <c r="F23" s="25">
        <v>590</v>
      </c>
    </row>
    <row r="24" spans="1:6" ht="16.5" customHeight="1">
      <c r="A24" s="9" t="s">
        <v>71</v>
      </c>
      <c r="B24" s="10" t="s">
        <v>16</v>
      </c>
      <c r="C24" s="11"/>
      <c r="D24" s="11"/>
      <c r="E24" s="12" t="s">
        <v>17</v>
      </c>
      <c r="F24" s="13">
        <f>SUM(F25,F27)</f>
        <v>16988.78</v>
      </c>
    </row>
    <row r="25" spans="1:6" ht="67.5">
      <c r="A25" s="20"/>
      <c r="B25" s="15"/>
      <c r="C25" s="16" t="s">
        <v>18</v>
      </c>
      <c r="D25" s="17"/>
      <c r="E25" s="18" t="s">
        <v>27</v>
      </c>
      <c r="F25" s="19">
        <f>SUM(F26)</f>
        <v>15669</v>
      </c>
    </row>
    <row r="26" spans="1:6" ht="56.25">
      <c r="A26" s="20"/>
      <c r="B26" s="38"/>
      <c r="C26" s="22"/>
      <c r="D26" s="39" t="s">
        <v>7</v>
      </c>
      <c r="E26" s="24" t="s">
        <v>81</v>
      </c>
      <c r="F26" s="25">
        <v>15669</v>
      </c>
    </row>
    <row r="27" spans="1:6" ht="16.5" customHeight="1">
      <c r="A27" s="20"/>
      <c r="B27" s="40"/>
      <c r="C27" s="41" t="s">
        <v>63</v>
      </c>
      <c r="D27" s="41"/>
      <c r="E27" s="42" t="s">
        <v>64</v>
      </c>
      <c r="F27" s="43">
        <f>SUM(F28)</f>
        <v>1319.78</v>
      </c>
    </row>
    <row r="28" spans="1:6" ht="56.25">
      <c r="A28" s="26"/>
      <c r="B28" s="44"/>
      <c r="C28" s="45"/>
      <c r="D28" s="45" t="s">
        <v>7</v>
      </c>
      <c r="E28" s="24" t="s">
        <v>81</v>
      </c>
      <c r="F28" s="108">
        <v>1319.78</v>
      </c>
    </row>
    <row r="29" spans="1:6" ht="16.5" customHeight="1">
      <c r="A29" s="9" t="s">
        <v>91</v>
      </c>
      <c r="B29" s="10" t="s">
        <v>72</v>
      </c>
      <c r="C29" s="11"/>
      <c r="D29" s="11"/>
      <c r="E29" s="12" t="s">
        <v>73</v>
      </c>
      <c r="F29" s="13">
        <f>SUM(F30,F32,F34)</f>
        <v>8219499</v>
      </c>
    </row>
    <row r="30" spans="1:6" ht="16.5" customHeight="1">
      <c r="A30" s="20"/>
      <c r="B30" s="15"/>
      <c r="C30" s="16" t="s">
        <v>75</v>
      </c>
      <c r="D30" s="17"/>
      <c r="E30" s="18" t="s">
        <v>77</v>
      </c>
      <c r="F30" s="19">
        <f>SUM(F31)</f>
        <v>5295599</v>
      </c>
    </row>
    <row r="31" spans="1:6" ht="85.5" customHeight="1">
      <c r="A31" s="20"/>
      <c r="B31" s="21"/>
      <c r="C31" s="22"/>
      <c r="D31" s="23" t="s">
        <v>76</v>
      </c>
      <c r="E31" s="24" t="s">
        <v>82</v>
      </c>
      <c r="F31" s="25">
        <v>5295599</v>
      </c>
    </row>
    <row r="32" spans="1:6" ht="63.75" customHeight="1">
      <c r="A32" s="20"/>
      <c r="B32" s="15"/>
      <c r="C32" s="16" t="s">
        <v>74</v>
      </c>
      <c r="D32" s="17"/>
      <c r="E32" s="18" t="s">
        <v>26</v>
      </c>
      <c r="F32" s="19">
        <f>SUM(F33)</f>
        <v>2923636</v>
      </c>
    </row>
    <row r="33" spans="1:6" ht="56.25">
      <c r="A33" s="20"/>
      <c r="B33" s="38"/>
      <c r="C33" s="109"/>
      <c r="D33" s="109" t="s">
        <v>7</v>
      </c>
      <c r="E33" s="24" t="s">
        <v>81</v>
      </c>
      <c r="F33" s="25">
        <v>2923636</v>
      </c>
    </row>
    <row r="34" spans="1:6" ht="15">
      <c r="A34" s="20"/>
      <c r="B34" s="111"/>
      <c r="C34" s="16" t="s">
        <v>96</v>
      </c>
      <c r="D34" s="17"/>
      <c r="E34" s="18" t="s">
        <v>97</v>
      </c>
      <c r="F34" s="19">
        <f>SUM(F35)</f>
        <v>264</v>
      </c>
    </row>
    <row r="35" spans="1:6" ht="56.25">
      <c r="A35" s="26"/>
      <c r="B35" s="110"/>
      <c r="C35" s="109"/>
      <c r="D35" s="109" t="s">
        <v>7</v>
      </c>
      <c r="E35" s="24" t="s">
        <v>81</v>
      </c>
      <c r="F35" s="25">
        <v>264</v>
      </c>
    </row>
    <row r="36" spans="1:9" s="100" customFormat="1" ht="34.5" customHeight="1">
      <c r="A36" s="46"/>
      <c r="B36" s="47"/>
      <c r="C36" s="47"/>
      <c r="D36" s="47"/>
      <c r="E36" s="48" t="s">
        <v>29</v>
      </c>
      <c r="F36" s="49">
        <f>SUM(F12,F15,F18,F21,F29,F24,F9)</f>
        <v>8356984</v>
      </c>
      <c r="I36" s="101"/>
    </row>
    <row r="37" spans="1:6" ht="15.75" customHeight="1">
      <c r="A37" s="50"/>
      <c r="B37" s="51"/>
      <c r="C37" s="51"/>
      <c r="D37" s="51"/>
      <c r="E37" s="52" t="s">
        <v>30</v>
      </c>
      <c r="F37" s="53"/>
    </row>
    <row r="38" spans="1:6" ht="34.5" customHeight="1">
      <c r="A38" s="50"/>
      <c r="B38" s="51"/>
      <c r="C38" s="51"/>
      <c r="D38" s="51"/>
      <c r="E38" s="54" t="s">
        <v>31</v>
      </c>
      <c r="F38" s="53">
        <f>SUM(F12,F18,F21,F29,F24,F9)</f>
        <v>8353484</v>
      </c>
    </row>
    <row r="39" spans="1:6" ht="50.25" customHeight="1">
      <c r="A39" s="55"/>
      <c r="B39" s="56"/>
      <c r="C39" s="56"/>
      <c r="D39" s="56"/>
      <c r="E39" s="57" t="s">
        <v>32</v>
      </c>
      <c r="F39" s="53">
        <f>SUM(F15)</f>
        <v>3500</v>
      </c>
    </row>
    <row r="40" spans="1:6" ht="21.75" customHeight="1">
      <c r="A40" s="58"/>
      <c r="B40" s="127"/>
      <c r="C40" s="127"/>
      <c r="D40" s="127"/>
      <c r="E40" s="127"/>
      <c r="F40" s="128"/>
    </row>
    <row r="41" spans="1:6" ht="32.25" customHeight="1">
      <c r="A41" s="123" t="s">
        <v>85</v>
      </c>
      <c r="B41" s="121"/>
      <c r="C41" s="121"/>
      <c r="D41" s="121"/>
      <c r="E41" s="121"/>
      <c r="F41" s="124"/>
    </row>
    <row r="42" spans="1:6" ht="27.75" customHeight="1">
      <c r="A42" s="125" t="s">
        <v>28</v>
      </c>
      <c r="B42" s="122"/>
      <c r="C42" s="122"/>
      <c r="D42" s="122"/>
      <c r="E42" s="122"/>
      <c r="F42" s="126"/>
    </row>
    <row r="43" spans="1:6" ht="24" customHeight="1">
      <c r="A43" s="3" t="s">
        <v>19</v>
      </c>
      <c r="B43" s="59" t="s">
        <v>0</v>
      </c>
      <c r="C43" s="60" t="s">
        <v>1</v>
      </c>
      <c r="D43" s="60" t="s">
        <v>2</v>
      </c>
      <c r="E43" s="60" t="s">
        <v>20</v>
      </c>
      <c r="F43" s="61" t="s">
        <v>21</v>
      </c>
    </row>
    <row r="44" spans="1:6" ht="16.5" customHeight="1">
      <c r="A44" s="9" t="s">
        <v>22</v>
      </c>
      <c r="B44" s="129" t="s">
        <v>88</v>
      </c>
      <c r="C44" s="130"/>
      <c r="D44" s="130"/>
      <c r="E44" s="131" t="s">
        <v>89</v>
      </c>
      <c r="F44" s="132">
        <f>SUM(F45)</f>
        <v>59739.22</v>
      </c>
    </row>
    <row r="45" spans="1:6" ht="16.5" customHeight="1">
      <c r="A45" s="14"/>
      <c r="B45" s="133"/>
      <c r="C45" s="134" t="s">
        <v>90</v>
      </c>
      <c r="D45" s="134"/>
      <c r="E45" s="135" t="s">
        <v>12</v>
      </c>
      <c r="F45" s="136">
        <f>SUM(F46:F50)</f>
        <v>59739.22</v>
      </c>
    </row>
    <row r="46" spans="1:6" ht="16.5" customHeight="1">
      <c r="A46" s="20"/>
      <c r="B46" s="139"/>
      <c r="C46" s="82"/>
      <c r="D46" s="36" t="s">
        <v>33</v>
      </c>
      <c r="E46" s="86" t="s">
        <v>34</v>
      </c>
      <c r="F46" s="37">
        <v>700</v>
      </c>
    </row>
    <row r="47" spans="1:6" ht="16.5" customHeight="1">
      <c r="A47" s="20"/>
      <c r="B47" s="139"/>
      <c r="C47" s="140"/>
      <c r="D47" s="36" t="s">
        <v>39</v>
      </c>
      <c r="E47" s="86" t="s">
        <v>40</v>
      </c>
      <c r="F47" s="37">
        <v>178.56</v>
      </c>
    </row>
    <row r="48" spans="1:6" ht="16.5" customHeight="1">
      <c r="A48" s="20"/>
      <c r="B48" s="139"/>
      <c r="C48" s="140"/>
      <c r="D48" s="36" t="s">
        <v>41</v>
      </c>
      <c r="E48" s="86" t="s">
        <v>42</v>
      </c>
      <c r="F48" s="37">
        <v>202.8</v>
      </c>
    </row>
    <row r="49" spans="1:6" ht="16.5" customHeight="1">
      <c r="A49" s="20"/>
      <c r="B49" s="139"/>
      <c r="C49" s="140"/>
      <c r="D49" s="36" t="s">
        <v>92</v>
      </c>
      <c r="E49" s="86" t="s">
        <v>93</v>
      </c>
      <c r="F49" s="37">
        <v>90</v>
      </c>
    </row>
    <row r="50" spans="1:6" ht="16.5" customHeight="1">
      <c r="A50" s="26"/>
      <c r="B50" s="137"/>
      <c r="C50" s="35"/>
      <c r="D50" s="36" t="s">
        <v>94</v>
      </c>
      <c r="E50" s="86" t="s">
        <v>95</v>
      </c>
      <c r="F50" s="37">
        <v>58567.86</v>
      </c>
    </row>
    <row r="51" spans="1:6" ht="16.5" customHeight="1">
      <c r="A51" s="9" t="s">
        <v>23</v>
      </c>
      <c r="B51" s="10" t="s">
        <v>3</v>
      </c>
      <c r="C51" s="11"/>
      <c r="D51" s="11"/>
      <c r="E51" s="12" t="s">
        <v>4</v>
      </c>
      <c r="F51" s="13">
        <f>SUM(F52)</f>
        <v>55867</v>
      </c>
    </row>
    <row r="52" spans="1:6" ht="16.5" customHeight="1">
      <c r="A52" s="14"/>
      <c r="B52" s="15"/>
      <c r="C52" s="16" t="s">
        <v>5</v>
      </c>
      <c r="D52" s="17"/>
      <c r="E52" s="18" t="s">
        <v>6</v>
      </c>
      <c r="F52" s="19">
        <f>SUM(F53:F56)</f>
        <v>55867</v>
      </c>
    </row>
    <row r="53" spans="1:9" ht="16.5" customHeight="1">
      <c r="A53" s="20"/>
      <c r="B53" s="21"/>
      <c r="C53" s="22"/>
      <c r="D53" s="23" t="s">
        <v>33</v>
      </c>
      <c r="E53" s="24" t="s">
        <v>34</v>
      </c>
      <c r="F53" s="25">
        <v>46399.2</v>
      </c>
      <c r="I53" s="102">
        <f>SUM(F53:F55)</f>
        <v>55512</v>
      </c>
    </row>
    <row r="54" spans="1:6" ht="16.5" customHeight="1">
      <c r="A54" s="20"/>
      <c r="B54" s="21"/>
      <c r="C54" s="22"/>
      <c r="D54" s="23" t="s">
        <v>35</v>
      </c>
      <c r="E54" s="24" t="s">
        <v>36</v>
      </c>
      <c r="F54" s="25">
        <v>7976.02</v>
      </c>
    </row>
    <row r="55" spans="1:6" ht="16.5" customHeight="1">
      <c r="A55" s="20"/>
      <c r="B55" s="21"/>
      <c r="C55" s="22"/>
      <c r="D55" s="23" t="s">
        <v>37</v>
      </c>
      <c r="E55" s="24" t="s">
        <v>38</v>
      </c>
      <c r="F55" s="25">
        <v>1136.78</v>
      </c>
    </row>
    <row r="56" spans="1:9" ht="16.5" customHeight="1">
      <c r="A56" s="20"/>
      <c r="B56" s="62"/>
      <c r="C56" s="63"/>
      <c r="D56" s="39" t="s">
        <v>39</v>
      </c>
      <c r="E56" s="64" t="s">
        <v>40</v>
      </c>
      <c r="F56" s="107">
        <v>355</v>
      </c>
      <c r="I56" s="102">
        <f>SUM(F56:F56)</f>
        <v>355</v>
      </c>
    </row>
    <row r="57" spans="1:9" s="103" customFormat="1" ht="38.25" customHeight="1">
      <c r="A57" s="9" t="s">
        <v>24</v>
      </c>
      <c r="B57" s="27" t="s">
        <v>8</v>
      </c>
      <c r="C57" s="27"/>
      <c r="D57" s="27"/>
      <c r="E57" s="65" t="s">
        <v>9</v>
      </c>
      <c r="F57" s="66">
        <f>SUM(F58)</f>
        <v>3500</v>
      </c>
      <c r="I57" s="104"/>
    </row>
    <row r="58" spans="1:9" ht="22.5" customHeight="1">
      <c r="A58" s="14"/>
      <c r="B58" s="67"/>
      <c r="C58" s="41" t="s">
        <v>10</v>
      </c>
      <c r="D58" s="41"/>
      <c r="E58" s="42" t="s">
        <v>11</v>
      </c>
      <c r="F58" s="68">
        <f>SUM(F59)</f>
        <v>3500</v>
      </c>
      <c r="I58" s="102"/>
    </row>
    <row r="59" spans="1:9" ht="16.5" customHeight="1">
      <c r="A59" s="26"/>
      <c r="B59" s="44"/>
      <c r="C59" s="45"/>
      <c r="D59" s="45" t="s">
        <v>39</v>
      </c>
      <c r="E59" s="69" t="s">
        <v>40</v>
      </c>
      <c r="F59" s="70">
        <v>3500</v>
      </c>
      <c r="I59" s="102"/>
    </row>
    <row r="60" spans="1:9" s="103" customFormat="1" ht="16.5" customHeight="1">
      <c r="A60" s="9" t="s">
        <v>25</v>
      </c>
      <c r="B60" s="27" t="s">
        <v>58</v>
      </c>
      <c r="C60" s="27"/>
      <c r="D60" s="27"/>
      <c r="E60" s="65" t="s">
        <v>59</v>
      </c>
      <c r="F60" s="66">
        <f>SUM(F61)</f>
        <v>800</v>
      </c>
      <c r="I60" s="105"/>
    </row>
    <row r="61" spans="1:6" ht="16.5" customHeight="1">
      <c r="A61" s="14"/>
      <c r="B61" s="71"/>
      <c r="C61" s="41" t="s">
        <v>60</v>
      </c>
      <c r="D61" s="41"/>
      <c r="E61" s="42" t="s">
        <v>61</v>
      </c>
      <c r="F61" s="68">
        <f>SUM(F62)</f>
        <v>800</v>
      </c>
    </row>
    <row r="62" spans="1:6" ht="22.5">
      <c r="A62" s="26"/>
      <c r="B62" s="21"/>
      <c r="C62" s="22"/>
      <c r="D62" s="72" t="s">
        <v>47</v>
      </c>
      <c r="E62" s="73" t="s">
        <v>48</v>
      </c>
      <c r="F62" s="74">
        <v>800</v>
      </c>
    </row>
    <row r="63" spans="1:6" ht="16.5" customHeight="1">
      <c r="A63" s="9" t="s">
        <v>62</v>
      </c>
      <c r="B63" s="10" t="s">
        <v>13</v>
      </c>
      <c r="C63" s="11"/>
      <c r="D63" s="75"/>
      <c r="E63" s="12" t="s">
        <v>14</v>
      </c>
      <c r="F63" s="13">
        <f>SUM(F64)</f>
        <v>590</v>
      </c>
    </row>
    <row r="64" spans="1:6" ht="15">
      <c r="A64" s="20"/>
      <c r="B64" s="15"/>
      <c r="C64" s="16" t="s">
        <v>15</v>
      </c>
      <c r="D64" s="17"/>
      <c r="E64" s="18" t="s">
        <v>12</v>
      </c>
      <c r="F64" s="19">
        <f>SUM(F65:F67)</f>
        <v>590</v>
      </c>
    </row>
    <row r="65" spans="1:9" ht="16.5" customHeight="1">
      <c r="A65" s="20"/>
      <c r="B65" s="21"/>
      <c r="C65" s="22"/>
      <c r="D65" s="23" t="s">
        <v>33</v>
      </c>
      <c r="E65" s="24" t="s">
        <v>34</v>
      </c>
      <c r="F65" s="25">
        <v>400</v>
      </c>
      <c r="I65" s="102">
        <f>SUM(F65)</f>
        <v>400</v>
      </c>
    </row>
    <row r="66" spans="1:9" ht="16.5" customHeight="1">
      <c r="A66" s="20"/>
      <c r="B66" s="21"/>
      <c r="C66" s="22"/>
      <c r="D66" s="23" t="s">
        <v>39</v>
      </c>
      <c r="E66" s="24" t="s">
        <v>40</v>
      </c>
      <c r="F66" s="25">
        <v>70</v>
      </c>
      <c r="I66" s="102">
        <f>SUM(F66:F67)</f>
        <v>190</v>
      </c>
    </row>
    <row r="67" spans="1:6" ht="16.5" customHeight="1">
      <c r="A67" s="26"/>
      <c r="B67" s="21"/>
      <c r="C67" s="22"/>
      <c r="D67" s="23" t="s">
        <v>41</v>
      </c>
      <c r="E67" s="24" t="s">
        <v>42</v>
      </c>
      <c r="F67" s="25">
        <v>120</v>
      </c>
    </row>
    <row r="68" spans="1:6" ht="16.5" customHeight="1">
      <c r="A68" s="9" t="s">
        <v>71</v>
      </c>
      <c r="B68" s="10" t="s">
        <v>16</v>
      </c>
      <c r="C68" s="11"/>
      <c r="D68" s="11"/>
      <c r="E68" s="12" t="s">
        <v>17</v>
      </c>
      <c r="F68" s="76">
        <f>SUM(F69,F71)</f>
        <v>16988.78</v>
      </c>
    </row>
    <row r="69" spans="1:6" ht="67.5">
      <c r="A69" s="20"/>
      <c r="B69" s="21"/>
      <c r="C69" s="16" t="s">
        <v>18</v>
      </c>
      <c r="D69" s="17"/>
      <c r="E69" s="18" t="s">
        <v>57</v>
      </c>
      <c r="F69" s="19">
        <f>SUM(F70)</f>
        <v>15669</v>
      </c>
    </row>
    <row r="70" spans="1:6" ht="16.5" customHeight="1">
      <c r="A70" s="20"/>
      <c r="B70" s="21"/>
      <c r="C70" s="77"/>
      <c r="D70" s="23" t="s">
        <v>49</v>
      </c>
      <c r="E70" s="24" t="s">
        <v>50</v>
      </c>
      <c r="F70" s="25">
        <v>15669</v>
      </c>
    </row>
    <row r="71" spans="1:6" ht="16.5" customHeight="1">
      <c r="A71" s="20"/>
      <c r="B71" s="15"/>
      <c r="C71" s="16" t="s">
        <v>63</v>
      </c>
      <c r="D71" s="17"/>
      <c r="E71" s="18" t="s">
        <v>64</v>
      </c>
      <c r="F71" s="19">
        <f>SUM(F72:F73)</f>
        <v>1319.78</v>
      </c>
    </row>
    <row r="72" spans="1:9" ht="16.5" customHeight="1">
      <c r="A72" s="20"/>
      <c r="B72" s="21"/>
      <c r="C72" s="22"/>
      <c r="D72" s="23" t="s">
        <v>43</v>
      </c>
      <c r="E72" s="24" t="s">
        <v>44</v>
      </c>
      <c r="F72" s="25">
        <v>1295.2</v>
      </c>
      <c r="I72" s="102">
        <f>SUM(F72)</f>
        <v>1295.2</v>
      </c>
    </row>
    <row r="73" spans="1:9" ht="16.5" customHeight="1">
      <c r="A73" s="20"/>
      <c r="B73" s="21"/>
      <c r="C73" s="22"/>
      <c r="D73" s="39" t="s">
        <v>41</v>
      </c>
      <c r="E73" s="24" t="s">
        <v>42</v>
      </c>
      <c r="F73" s="25">
        <v>24.58</v>
      </c>
      <c r="I73" s="102">
        <f>SUM(F73)</f>
        <v>24.58</v>
      </c>
    </row>
    <row r="74" spans="1:6" ht="16.5" customHeight="1">
      <c r="A74" s="9" t="s">
        <v>91</v>
      </c>
      <c r="B74" s="10" t="s">
        <v>72</v>
      </c>
      <c r="C74" s="11"/>
      <c r="D74" s="11"/>
      <c r="E74" s="12" t="s">
        <v>73</v>
      </c>
      <c r="F74" s="76">
        <f>SUM(F75,F84,F115)</f>
        <v>8219499</v>
      </c>
    </row>
    <row r="75" spans="1:6" ht="16.5" customHeight="1">
      <c r="A75" s="78"/>
      <c r="B75" s="79"/>
      <c r="C75" s="16" t="s">
        <v>75</v>
      </c>
      <c r="D75" s="17"/>
      <c r="E75" s="18" t="s">
        <v>77</v>
      </c>
      <c r="F75" s="80">
        <f>SUM(F76:F83)</f>
        <v>5295599</v>
      </c>
    </row>
    <row r="76" spans="1:9" ht="16.5" customHeight="1">
      <c r="A76" s="20"/>
      <c r="B76" s="81"/>
      <c r="C76" s="82"/>
      <c r="D76" s="23" t="s">
        <v>43</v>
      </c>
      <c r="E76" s="24" t="s">
        <v>44</v>
      </c>
      <c r="F76" s="83">
        <v>5220000</v>
      </c>
      <c r="I76" s="102">
        <f>SUM(F76)</f>
        <v>5220000</v>
      </c>
    </row>
    <row r="77" spans="1:9" ht="16.5" customHeight="1">
      <c r="A77" s="20"/>
      <c r="B77" s="81"/>
      <c r="C77" s="84"/>
      <c r="D77" s="23" t="s">
        <v>33</v>
      </c>
      <c r="E77" s="24" t="s">
        <v>34</v>
      </c>
      <c r="F77" s="83">
        <v>50000</v>
      </c>
      <c r="I77" s="102">
        <f>SUM(F77:F80)</f>
        <v>65700</v>
      </c>
    </row>
    <row r="78" spans="1:6" ht="16.5" customHeight="1">
      <c r="A78" s="20"/>
      <c r="B78" s="81"/>
      <c r="C78" s="84"/>
      <c r="D78" s="85" t="s">
        <v>45</v>
      </c>
      <c r="E78" s="86" t="s">
        <v>78</v>
      </c>
      <c r="F78" s="83">
        <v>4800</v>
      </c>
    </row>
    <row r="79" spans="1:6" ht="16.5" customHeight="1">
      <c r="A79" s="20"/>
      <c r="B79" s="81"/>
      <c r="C79" s="84"/>
      <c r="D79" s="23" t="s">
        <v>35</v>
      </c>
      <c r="E79" s="24" t="s">
        <v>36</v>
      </c>
      <c r="F79" s="83">
        <v>9600</v>
      </c>
    </row>
    <row r="80" spans="1:6" ht="16.5" customHeight="1">
      <c r="A80" s="20"/>
      <c r="B80" s="81"/>
      <c r="C80" s="84"/>
      <c r="D80" s="23" t="s">
        <v>37</v>
      </c>
      <c r="E80" s="24" t="s">
        <v>38</v>
      </c>
      <c r="F80" s="83">
        <v>1300</v>
      </c>
    </row>
    <row r="81" spans="1:9" ht="16.5" customHeight="1">
      <c r="A81" s="20"/>
      <c r="B81" s="81"/>
      <c r="C81" s="84"/>
      <c r="D81" s="23" t="s">
        <v>39</v>
      </c>
      <c r="E81" s="24" t="s">
        <v>40</v>
      </c>
      <c r="F81" s="83">
        <v>4899</v>
      </c>
      <c r="I81" s="102">
        <f>SUM(F81:F83)</f>
        <v>9899</v>
      </c>
    </row>
    <row r="82" spans="1:6" ht="16.5" customHeight="1">
      <c r="A82" s="20"/>
      <c r="B82" s="81"/>
      <c r="C82" s="84"/>
      <c r="D82" s="23" t="s">
        <v>41</v>
      </c>
      <c r="E82" s="24" t="s">
        <v>42</v>
      </c>
      <c r="F82" s="83">
        <v>4000</v>
      </c>
    </row>
    <row r="83" spans="1:6" ht="26.25" customHeight="1">
      <c r="A83" s="20"/>
      <c r="B83" s="81"/>
      <c r="C83" s="35"/>
      <c r="D83" s="72" t="s">
        <v>47</v>
      </c>
      <c r="E83" s="73" t="s">
        <v>48</v>
      </c>
      <c r="F83" s="83">
        <v>1000</v>
      </c>
    </row>
    <row r="84" spans="1:6" ht="45.75" customHeight="1">
      <c r="A84" s="20"/>
      <c r="B84" s="15"/>
      <c r="C84" s="16" t="s">
        <v>74</v>
      </c>
      <c r="D84" s="17"/>
      <c r="E84" s="18" t="s">
        <v>26</v>
      </c>
      <c r="F84" s="80">
        <f>SUM(F85,F91,F97,F99,F105,F108,F111,F113)</f>
        <v>2923636</v>
      </c>
    </row>
    <row r="85" spans="1:6" ht="16.5" customHeight="1">
      <c r="A85" s="20"/>
      <c r="B85" s="21"/>
      <c r="C85" s="22"/>
      <c r="D85" s="23" t="s">
        <v>43</v>
      </c>
      <c r="E85" s="24" t="s">
        <v>44</v>
      </c>
      <c r="F85" s="87">
        <f>SUM(F86:F90)</f>
        <v>2745580</v>
      </c>
    </row>
    <row r="86" spans="1:6" ht="16.5" customHeight="1">
      <c r="A86" s="20"/>
      <c r="B86" s="21"/>
      <c r="C86" s="22"/>
      <c r="D86" s="23"/>
      <c r="E86" s="88" t="s">
        <v>56</v>
      </c>
      <c r="F86" s="89">
        <v>1883180</v>
      </c>
    </row>
    <row r="87" spans="1:6" ht="16.5" customHeight="1">
      <c r="A87" s="20"/>
      <c r="B87" s="21"/>
      <c r="C87" s="22"/>
      <c r="D87" s="23"/>
      <c r="E87" s="88" t="s">
        <v>55</v>
      </c>
      <c r="F87" s="89">
        <v>360000</v>
      </c>
    </row>
    <row r="88" spans="1:9" ht="16.5" customHeight="1">
      <c r="A88" s="20"/>
      <c r="B88" s="21"/>
      <c r="C88" s="22"/>
      <c r="D88" s="23"/>
      <c r="E88" s="24" t="s">
        <v>65</v>
      </c>
      <c r="F88" s="90">
        <v>62400</v>
      </c>
      <c r="I88" s="102"/>
    </row>
    <row r="89" spans="1:9" ht="16.5" customHeight="1">
      <c r="A89" s="20"/>
      <c r="B89" s="21"/>
      <c r="C89" s="22"/>
      <c r="D89" s="23"/>
      <c r="E89" s="88" t="s">
        <v>79</v>
      </c>
      <c r="F89" s="91">
        <v>420000</v>
      </c>
      <c r="I89" s="102"/>
    </row>
    <row r="90" spans="1:9" ht="16.5" customHeight="1">
      <c r="A90" s="20"/>
      <c r="B90" s="21"/>
      <c r="C90" s="22"/>
      <c r="D90" s="23"/>
      <c r="E90" s="88" t="s">
        <v>86</v>
      </c>
      <c r="F90" s="91">
        <v>20000</v>
      </c>
      <c r="I90" s="102"/>
    </row>
    <row r="91" spans="1:10" s="106" customFormat="1" ht="16.5" customHeight="1">
      <c r="A91" s="92"/>
      <c r="B91" s="93"/>
      <c r="C91" s="94"/>
      <c r="D91" s="23" t="s">
        <v>33</v>
      </c>
      <c r="E91" s="88" t="s">
        <v>34</v>
      </c>
      <c r="F91" s="95">
        <f>SUM(F92:F96)</f>
        <v>50409</v>
      </c>
      <c r="I91" s="102">
        <f>SUM(F91,F97,F99,F105)</f>
        <v>168582</v>
      </c>
      <c r="J91" s="102">
        <f>SUM(I92:I96,I99)</f>
        <v>168582</v>
      </c>
    </row>
    <row r="92" spans="1:10" s="106" customFormat="1" ht="16.5" customHeight="1">
      <c r="A92" s="92"/>
      <c r="B92" s="93"/>
      <c r="C92" s="94"/>
      <c r="D92" s="23"/>
      <c r="E92" s="88" t="s">
        <v>56</v>
      </c>
      <c r="F92" s="95">
        <v>38000</v>
      </c>
      <c r="I92" s="102">
        <f>SUM(F92,F98,F102,F106)</f>
        <v>51300</v>
      </c>
      <c r="J92" s="102"/>
    </row>
    <row r="93" spans="1:9" s="106" customFormat="1" ht="16.5" customHeight="1">
      <c r="A93" s="92"/>
      <c r="B93" s="93"/>
      <c r="C93" s="94"/>
      <c r="D93" s="23"/>
      <c r="E93" s="24" t="s">
        <v>55</v>
      </c>
      <c r="F93" s="95">
        <v>9000</v>
      </c>
      <c r="I93" s="102">
        <f>SUM(F93,F103,F107)</f>
        <v>10800</v>
      </c>
    </row>
    <row r="94" spans="1:9" s="106" customFormat="1" ht="16.5" customHeight="1">
      <c r="A94" s="92"/>
      <c r="B94" s="93"/>
      <c r="C94" s="94"/>
      <c r="D94" s="23"/>
      <c r="E94" s="24" t="s">
        <v>65</v>
      </c>
      <c r="F94" s="95">
        <v>1872</v>
      </c>
      <c r="I94" s="102">
        <f>SUM(F94)</f>
        <v>1872</v>
      </c>
    </row>
    <row r="95" spans="1:9" s="106" customFormat="1" ht="16.5" customHeight="1">
      <c r="A95" s="92"/>
      <c r="B95" s="93"/>
      <c r="C95" s="94"/>
      <c r="D95" s="23"/>
      <c r="E95" s="88" t="s">
        <v>79</v>
      </c>
      <c r="F95" s="148">
        <v>937</v>
      </c>
      <c r="I95" s="102">
        <f>SUM(F95,F104)</f>
        <v>1110</v>
      </c>
    </row>
    <row r="96" spans="1:9" s="106" customFormat="1" ht="16.5" customHeight="1">
      <c r="A96" s="92"/>
      <c r="B96" s="93"/>
      <c r="C96" s="94"/>
      <c r="D96" s="23"/>
      <c r="E96" s="88" t="s">
        <v>86</v>
      </c>
      <c r="F96" s="95">
        <v>600</v>
      </c>
      <c r="I96" s="102">
        <f>SUM(F96)</f>
        <v>600</v>
      </c>
    </row>
    <row r="97" spans="1:6" ht="12.75">
      <c r="A97" s="20"/>
      <c r="B97" s="21"/>
      <c r="C97" s="22"/>
      <c r="D97" s="23" t="s">
        <v>45</v>
      </c>
      <c r="E97" s="24" t="s">
        <v>46</v>
      </c>
      <c r="F97" s="95">
        <f>SUM(F98)</f>
        <v>4800</v>
      </c>
    </row>
    <row r="98" spans="1:9" ht="16.5" customHeight="1">
      <c r="A98" s="20"/>
      <c r="B98" s="21"/>
      <c r="C98" s="22"/>
      <c r="D98" s="23"/>
      <c r="E98" s="24" t="s">
        <v>56</v>
      </c>
      <c r="F98" s="95">
        <v>4800</v>
      </c>
      <c r="I98" s="102"/>
    </row>
    <row r="99" spans="1:9" ht="12.75">
      <c r="A99" s="20"/>
      <c r="B99" s="21"/>
      <c r="C99" s="22"/>
      <c r="D99" s="23" t="s">
        <v>35</v>
      </c>
      <c r="E99" s="88" t="s">
        <v>36</v>
      </c>
      <c r="F99" s="95">
        <f>SUM(F100:F104)</f>
        <v>112173</v>
      </c>
      <c r="I99" s="102">
        <f>SUM(F100,F101)</f>
        <v>102900</v>
      </c>
    </row>
    <row r="100" spans="1:9" ht="25.5" customHeight="1">
      <c r="A100" s="20"/>
      <c r="B100" s="21"/>
      <c r="C100" s="22"/>
      <c r="D100" s="23"/>
      <c r="E100" s="88" t="s">
        <v>66</v>
      </c>
      <c r="F100" s="95">
        <v>84000</v>
      </c>
      <c r="I100" s="102"/>
    </row>
    <row r="101" spans="1:9" ht="27" customHeight="1">
      <c r="A101" s="20"/>
      <c r="B101" s="21"/>
      <c r="C101" s="22"/>
      <c r="D101" s="23"/>
      <c r="E101" s="88" t="s">
        <v>67</v>
      </c>
      <c r="F101" s="95">
        <v>18900</v>
      </c>
      <c r="I101" s="102"/>
    </row>
    <row r="102" spans="1:6" ht="16.5" customHeight="1">
      <c r="A102" s="20"/>
      <c r="B102" s="21"/>
      <c r="C102" s="22"/>
      <c r="D102" s="23"/>
      <c r="E102" s="24" t="s">
        <v>68</v>
      </c>
      <c r="F102" s="95">
        <v>7500</v>
      </c>
    </row>
    <row r="103" spans="1:6" ht="16.5" customHeight="1">
      <c r="A103" s="20"/>
      <c r="B103" s="21"/>
      <c r="C103" s="22"/>
      <c r="D103" s="23"/>
      <c r="E103" s="88" t="s">
        <v>69</v>
      </c>
      <c r="F103" s="95">
        <v>1600</v>
      </c>
    </row>
    <row r="104" spans="1:6" ht="16.5" customHeight="1">
      <c r="A104" s="20"/>
      <c r="B104" s="21"/>
      <c r="C104" s="22"/>
      <c r="D104" s="23"/>
      <c r="E104" s="88" t="s">
        <v>80</v>
      </c>
      <c r="F104" s="148">
        <v>173</v>
      </c>
    </row>
    <row r="105" spans="1:9" ht="16.5" customHeight="1">
      <c r="A105" s="20"/>
      <c r="B105" s="21"/>
      <c r="C105" s="22"/>
      <c r="D105" s="23" t="s">
        <v>37</v>
      </c>
      <c r="E105" s="24" t="s">
        <v>38</v>
      </c>
      <c r="F105" s="95">
        <f>SUM(F106:F107)</f>
        <v>1200</v>
      </c>
      <c r="I105" s="102"/>
    </row>
    <row r="106" spans="1:9" ht="16.5" customHeight="1">
      <c r="A106" s="20"/>
      <c r="B106" s="21"/>
      <c r="C106" s="22"/>
      <c r="D106" s="23"/>
      <c r="E106" s="88" t="s">
        <v>56</v>
      </c>
      <c r="F106" s="95">
        <v>1000</v>
      </c>
      <c r="I106" s="102"/>
    </row>
    <row r="107" spans="1:6" ht="16.5" customHeight="1">
      <c r="A107" s="20"/>
      <c r="B107" s="21"/>
      <c r="C107" s="22"/>
      <c r="D107" s="23"/>
      <c r="E107" s="24" t="s">
        <v>55</v>
      </c>
      <c r="F107" s="95">
        <v>200</v>
      </c>
    </row>
    <row r="108" spans="1:9" ht="16.5" customHeight="1">
      <c r="A108" s="20"/>
      <c r="B108" s="21"/>
      <c r="C108" s="22"/>
      <c r="D108" s="23" t="s">
        <v>39</v>
      </c>
      <c r="E108" s="88" t="s">
        <v>40</v>
      </c>
      <c r="F108" s="95">
        <f>SUM(F109:F110)</f>
        <v>2450</v>
      </c>
      <c r="I108" s="102">
        <f>SUM(F108,F111,F113)</f>
        <v>9474</v>
      </c>
    </row>
    <row r="109" spans="1:9" ht="17.25" customHeight="1">
      <c r="A109" s="20"/>
      <c r="B109" s="21"/>
      <c r="C109" s="22"/>
      <c r="D109" s="23"/>
      <c r="E109" s="24" t="s">
        <v>56</v>
      </c>
      <c r="F109" s="95">
        <v>2000</v>
      </c>
      <c r="I109" s="102">
        <f>SUM(F109,F112,F114)</f>
        <v>9024</v>
      </c>
    </row>
    <row r="110" spans="1:9" ht="17.25" customHeight="1">
      <c r="A110" s="20"/>
      <c r="B110" s="21"/>
      <c r="C110" s="22"/>
      <c r="D110" s="23"/>
      <c r="E110" s="149" t="s">
        <v>100</v>
      </c>
      <c r="F110" s="148">
        <v>450</v>
      </c>
      <c r="I110" s="102">
        <f>SUM(F110)</f>
        <v>450</v>
      </c>
    </row>
    <row r="111" spans="1:6" ht="16.5" customHeight="1">
      <c r="A111" s="20"/>
      <c r="B111" s="21"/>
      <c r="C111" s="22"/>
      <c r="D111" s="23" t="s">
        <v>41</v>
      </c>
      <c r="E111" s="88" t="s">
        <v>42</v>
      </c>
      <c r="F111" s="95">
        <f>SUM(F112)</f>
        <v>6024</v>
      </c>
    </row>
    <row r="112" spans="1:6" ht="16.5" customHeight="1">
      <c r="A112" s="20"/>
      <c r="B112" s="21"/>
      <c r="C112" s="22"/>
      <c r="D112" s="23"/>
      <c r="E112" s="88" t="s">
        <v>56</v>
      </c>
      <c r="F112" s="95">
        <v>6024</v>
      </c>
    </row>
    <row r="113" spans="1:6" ht="28.5" customHeight="1">
      <c r="A113" s="20"/>
      <c r="B113" s="21"/>
      <c r="C113" s="22"/>
      <c r="D113" s="23" t="s">
        <v>47</v>
      </c>
      <c r="E113" s="88" t="s">
        <v>48</v>
      </c>
      <c r="F113" s="95">
        <f>SUM(F114)</f>
        <v>1000</v>
      </c>
    </row>
    <row r="114" spans="1:6" ht="17.25" customHeight="1">
      <c r="A114" s="20"/>
      <c r="B114" s="21"/>
      <c r="C114" s="22"/>
      <c r="D114" s="23"/>
      <c r="E114" s="88" t="s">
        <v>56</v>
      </c>
      <c r="F114" s="95">
        <v>1000</v>
      </c>
    </row>
    <row r="115" spans="1:6" ht="17.25" customHeight="1">
      <c r="A115" s="20"/>
      <c r="B115" s="71"/>
      <c r="C115" s="141" t="s">
        <v>96</v>
      </c>
      <c r="D115" s="142"/>
      <c r="E115" s="143" t="s">
        <v>97</v>
      </c>
      <c r="F115" s="80">
        <f>SUM(F116:F118)</f>
        <v>264</v>
      </c>
    </row>
    <row r="116" spans="1:9" ht="17.25" customHeight="1">
      <c r="A116" s="20"/>
      <c r="B116" s="71"/>
      <c r="C116" s="67"/>
      <c r="D116" s="45" t="s">
        <v>33</v>
      </c>
      <c r="E116" s="69" t="s">
        <v>34</v>
      </c>
      <c r="F116" s="116">
        <v>138</v>
      </c>
      <c r="I116" s="102">
        <f>SUM(F116:F117)</f>
        <v>162</v>
      </c>
    </row>
    <row r="117" spans="1:6" ht="17.25" customHeight="1">
      <c r="A117" s="20"/>
      <c r="B117" s="71"/>
      <c r="C117" s="40"/>
      <c r="D117" s="67" t="s">
        <v>35</v>
      </c>
      <c r="E117" s="144" t="s">
        <v>36</v>
      </c>
      <c r="F117" s="116">
        <v>24</v>
      </c>
    </row>
    <row r="118" spans="1:6" ht="17.25" customHeight="1">
      <c r="A118" s="26"/>
      <c r="B118" s="44"/>
      <c r="C118" s="44"/>
      <c r="D118" s="114" t="s">
        <v>39</v>
      </c>
      <c r="E118" s="115" t="s">
        <v>40</v>
      </c>
      <c r="F118" s="147">
        <v>102</v>
      </c>
    </row>
    <row r="119" spans="1:6" ht="34.5" customHeight="1">
      <c r="A119" s="145"/>
      <c r="B119" s="112"/>
      <c r="C119" s="112"/>
      <c r="D119" s="112"/>
      <c r="E119" s="113" t="s">
        <v>70</v>
      </c>
      <c r="F119" s="146">
        <f>SUM(F51,F57,F60,F63,F74,F68,F44)</f>
        <v>8356984</v>
      </c>
    </row>
    <row r="120" spans="1:6" ht="14.25" customHeight="1">
      <c r="A120" s="96"/>
      <c r="B120" s="97"/>
      <c r="C120" s="97"/>
      <c r="D120" s="97"/>
      <c r="E120" s="98" t="s">
        <v>52</v>
      </c>
      <c r="F120" s="99"/>
    </row>
    <row r="121" spans="1:6" ht="18.75" customHeight="1">
      <c r="A121" s="119"/>
      <c r="B121" s="119"/>
      <c r="C121" s="119"/>
      <c r="D121" s="120"/>
      <c r="E121" s="98" t="s">
        <v>53</v>
      </c>
      <c r="F121" s="53">
        <f>SUM(F51,F60,F63,F74,F68,F44)</f>
        <v>8353484</v>
      </c>
    </row>
    <row r="122" spans="1:6" ht="22.5" customHeight="1">
      <c r="A122" s="119"/>
      <c r="B122" s="119"/>
      <c r="C122" s="119"/>
      <c r="D122" s="120"/>
      <c r="E122" s="98" t="s">
        <v>54</v>
      </c>
      <c r="F122" s="53">
        <f>SUM(F57)</f>
        <v>3500</v>
      </c>
    </row>
  </sheetData>
  <sheetProtection/>
  <mergeCells count="12">
    <mergeCell ref="A5:F5"/>
    <mergeCell ref="A121:D121"/>
    <mergeCell ref="A122:D122"/>
    <mergeCell ref="A6:F6"/>
    <mergeCell ref="A7:F7"/>
    <mergeCell ref="A41:F41"/>
    <mergeCell ref="A42:F42"/>
    <mergeCell ref="B40:F40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2018-06-20T12:46:02Z</cp:lastPrinted>
  <dcterms:created xsi:type="dcterms:W3CDTF">2009-01-13T15:51:46Z</dcterms:created>
  <dcterms:modified xsi:type="dcterms:W3CDTF">2018-06-20T12:47:50Z</dcterms:modified>
  <cp:category/>
  <cp:version/>
  <cp:contentType/>
  <cp:contentStatus/>
</cp:coreProperties>
</file>