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9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8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9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9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9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9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0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<sst xmlns="http://schemas.openxmlformats.org/spreadsheetml/2006/main" count="229" uniqueCount="98">
  <si>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</si>
  <si>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</si>
  <si>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</si>
  <si>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</si>
  <si>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</si>
  <si>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</si>
  <si>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</si>
  <si>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</si>
  <si>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</si>
  <si>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</si>
  <si>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</si>
  <si>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</si>
  <si>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</si>
  <si>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</si>
  <si>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</si>
  <si>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</si>
  <si>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</si>
  <si>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</si>
  <si>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</si>
  <si>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85212</t>
  </si>
  <si>
    <t>85213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</si>
  <si>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</si>
  <si>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</si>
  <si>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</si>
  <si>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</si>
  <si>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</si>
  <si>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</si>
  <si>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</si>
  <si>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</si>
  <si>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</si>
  <si>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</si>
  <si>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</si>
  <si>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</si>
  <si>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</si>
  <si>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</si>
  <si>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</si>
  <si>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</si>
  <si>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</si>
  <si>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</si>
  <si>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</si>
  <si>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</si>
  <si>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</si>
  <si>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</si>
  <si>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</si>
  <si>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</si>
  <si>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</si>
  <si>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</si>
  <si>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</si>
  <si>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</si>
  <si>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</si>
  <si>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</si>
  <si>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</si>
  <si>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</si>
  <si>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</si>
  <si>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</si>
  <si>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</si>
  <si>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</si>
  <si>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</si>
  <si>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</si>
  <si>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PLAN FINANSOWY ZADAŃ Z ZAKRESU ADMINISTRACJI RZĄDOWEJ ORAZ INNYCH ZADAŃ ZLECONYCH GMINIE ODRĘBNYMI USTAWAMI </t>
  </si>
  <si>
    <t>752</t>
  </si>
  <si>
    <t>Obrona narodowa</t>
  </si>
  <si>
    <t>75212</t>
  </si>
  <si>
    <t>Pozostałe wydatki obronne</t>
  </si>
  <si>
    <t>5.</t>
  </si>
  <si>
    <t xml:space="preserve">I. DOTACJE NA FINANSOWANIE ZADAŃ ZLECONYCH - PLAN NA 2015 ROK                 </t>
  </si>
  <si>
    <t>85215</t>
  </si>
  <si>
    <t>II. WYDATKI NA ZADANIA ZLECONE - PLAN NA 2015 ROK</t>
  </si>
  <si>
    <t>Dodatki mieszkaniowe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</si>
  <si>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</si>
  <si>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</si>
  <si>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</si>
  <si>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</si>
  <si>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</si>
  <si>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</si>
  <si>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(zgodny z budżetem państwa i po zmianach)</t>
  </si>
  <si>
    <t>Załącznik Nr 1 do Zarządzenia</t>
  </si>
  <si>
    <t>75107</t>
  </si>
  <si>
    <t>Wybory Prezydenta Rzeczypospolitej Polskiej</t>
  </si>
  <si>
    <t>4170</t>
  </si>
  <si>
    <t>Wynagrodzenia bezosobowe</t>
  </si>
  <si>
    <t>4410</t>
  </si>
  <si>
    <t>Podróże służbowe krajowe</t>
  </si>
  <si>
    <t>85295</t>
  </si>
  <si>
    <t>010</t>
  </si>
  <si>
    <t>Rolnictwo i łowiectwo</t>
  </si>
  <si>
    <t>01095</t>
  </si>
  <si>
    <t>4360</t>
  </si>
  <si>
    <t>Opłaty z tytułu zakupu usług telekomunikacyjnych</t>
  </si>
  <si>
    <t>4430</t>
  </si>
  <si>
    <t>Różne opłaty i składki</t>
  </si>
  <si>
    <t>6.</t>
  </si>
  <si>
    <t>3030</t>
  </si>
  <si>
    <t>Różne wydatki na rzecz osób fizycznych</t>
  </si>
  <si>
    <t>75109</t>
  </si>
  <si>
    <t>Wybory do rad gmin, rad powiatów i sejmików województw, wybory wójtów, burmistrzów i prezydentów miast oraz referenda gminne, powiatowe i wojewódzkie</t>
  </si>
  <si>
    <t>Burmistrza Nr B.0050.166.2015</t>
  </si>
  <si>
    <t>z dnia 03.07.2015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</si>
</sst>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.25"/>
      <color indexed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1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10" borderId="10" xfId="0" applyNumberFormat="1" applyFont="1" applyFill="1" applyBorder="1" applyAlignment="1" applyProtection="1">
      <alignment horizontal="left" vertical="center"/>
      <protection locked="0"/>
    </xf>
    <xf numFmtId="49" fontId="29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29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0" applyNumberFormat="1" applyFont="1" applyFill="1" applyBorder="1" applyAlignment="1" applyProtection="1">
      <alignment horizontal="left" vertical="center"/>
      <protection locked="0"/>
    </xf>
    <xf numFmtId="49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31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9" xfId="0" applyNumberFormat="1" applyFont="1" applyFill="1" applyBorder="1" applyAlignment="1" applyProtection="1">
      <alignment horizontal="left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31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2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22" xfId="0" applyNumberFormat="1" applyFont="1" applyFill="1" applyBorder="1" applyAlignment="1" applyProtection="1">
      <alignment horizontal="left" vertical="center" wrapText="1"/>
      <protection locked="0"/>
    </xf>
    <xf numFmtId="4" fontId="29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3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31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0" borderId="22" xfId="0" applyNumberFormat="1" applyFont="1" applyFill="1" applyBorder="1" applyAlignment="1" applyProtection="1">
      <alignment horizontal="left" vertical="center" wrapText="1"/>
      <protection locked="0"/>
    </xf>
    <xf numFmtId="4" fontId="31" fillId="20" borderId="2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4" xfId="0" applyNumberFormat="1" applyFont="1" applyFill="1" applyBorder="1" applyAlignment="1" applyProtection="1">
      <alignment horizontal="left" vertical="center"/>
      <protection locked="0"/>
    </xf>
    <xf numFmtId="49" fontId="31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22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23" xfId="0" applyNumberFormat="1" applyFont="1" applyFill="1" applyBorder="1" applyAlignment="1" applyProtection="1">
      <alignment horizontal="right" vertical="center" wrapText="1"/>
      <protection locked="0"/>
    </xf>
    <xf numFmtId="49" fontId="2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31" fillId="2" borderId="23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27" xfId="0" applyNumberFormat="1" applyFont="1" applyFill="1" applyBorder="1" applyAlignment="1" applyProtection="1">
      <alignment horizontal="left" vertical="center" wrapText="1"/>
      <protection locked="0"/>
    </xf>
    <xf numFmtId="49" fontId="3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31" fillId="2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26" fillId="18" borderId="29" xfId="0" applyNumberFormat="1" applyFont="1" applyFill="1" applyBorder="1" applyAlignment="1" applyProtection="1">
      <alignment vertical="center"/>
      <protection locked="0"/>
    </xf>
    <xf numFmtId="49" fontId="26" fillId="18" borderId="30" xfId="0" applyNumberFormat="1" applyFont="1" applyFill="1" applyBorder="1" applyAlignment="1" applyProtection="1">
      <alignment vertical="center"/>
      <protection locked="0"/>
    </xf>
    <xf numFmtId="49" fontId="26" fillId="18" borderId="31" xfId="0" applyNumberFormat="1" applyFont="1" applyFill="1" applyBorder="1" applyAlignment="1" applyProtection="1">
      <alignment vertical="center"/>
      <protection locked="0"/>
    </xf>
    <xf numFmtId="4" fontId="27" fillId="18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 locked="0"/>
    </xf>
    <xf numFmtId="49" fontId="26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26" fillId="18" borderId="34" xfId="0" applyNumberFormat="1" applyFont="1" applyFill="1" applyBorder="1" applyAlignment="1" applyProtection="1">
      <alignment horizontal="right" vertical="center" wrapText="1" indent="10"/>
      <protection locked="0"/>
    </xf>
    <xf numFmtId="49" fontId="25" fillId="18" borderId="34" xfId="0" applyNumberFormat="1" applyFont="1" applyFill="1" applyBorder="1" applyAlignment="1" applyProtection="1">
      <alignment horizontal="left"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18" borderId="35" xfId="0" applyNumberFormat="1" applyFont="1" applyFill="1" applyBorder="1" applyAlignment="1" applyProtection="1">
      <alignment horizontal="left" vertical="center" wrapText="1"/>
      <protection locked="0"/>
    </xf>
    <xf numFmtId="49" fontId="26" fillId="18" borderId="29" xfId="0" applyNumberFormat="1" applyFont="1" applyFill="1" applyBorder="1" applyAlignment="1" applyProtection="1">
      <alignment horizontal="right" vertical="center" wrapText="1" indent="10"/>
      <protection locked="0"/>
    </xf>
    <xf numFmtId="49" fontId="26" fillId="18" borderId="30" xfId="0" applyNumberFormat="1" applyFont="1" applyFill="1" applyBorder="1" applyAlignment="1" applyProtection="1">
      <alignment horizontal="right" vertical="center" wrapText="1" indent="10"/>
      <protection locked="0"/>
    </xf>
    <xf numFmtId="49" fontId="25" fillId="18" borderId="3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7" xfId="0" applyNumberFormat="1" applyFont="1" applyFill="1" applyBorder="1" applyAlignment="1" applyProtection="1">
      <alignment horizontal="left"/>
      <protection locked="0"/>
    </xf>
    <xf numFmtId="49" fontId="27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4" fontId="31" fillId="18" borderId="39" xfId="0" applyNumberFormat="1" applyFont="1" applyFill="1" applyBorder="1" applyAlignment="1" applyProtection="1">
      <alignment horizontal="right" vertical="center" wrapText="1"/>
      <protection locked="0"/>
    </xf>
    <xf numFmtId="49" fontId="31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1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right"/>
      <protection locked="0"/>
    </xf>
    <xf numFmtId="4" fontId="31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19" borderId="23" xfId="0" applyNumberFormat="1" applyFont="1" applyFill="1" applyBorder="1" applyAlignment="1" applyProtection="1">
      <alignment vertical="center" wrapText="1"/>
      <protection locked="0"/>
    </xf>
    <xf numFmtId="4" fontId="31" fillId="20" borderId="23" xfId="0" applyNumberFormat="1" applyFont="1" applyFill="1" applyBorder="1" applyAlignment="1" applyProtection="1">
      <alignment vertical="center" wrapText="1"/>
      <protection locked="0"/>
    </xf>
    <xf numFmtId="4" fontId="31" fillId="18" borderId="32" xfId="0" applyNumberFormat="1" applyFont="1" applyFill="1" applyBorder="1" applyAlignment="1" applyProtection="1">
      <alignment vertical="center" wrapText="1"/>
      <protection locked="0"/>
    </xf>
    <xf numFmtId="49" fontId="31" fillId="18" borderId="40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10" xfId="0" applyNumberFormat="1" applyFont="1" applyFill="1" applyBorder="1" applyAlignment="1" applyProtection="1">
      <alignment vertical="center" wrapText="1"/>
      <protection locked="0"/>
    </xf>
    <xf numFmtId="4" fontId="31" fillId="18" borderId="13" xfId="0" applyNumberFormat="1" applyFont="1" applyFill="1" applyBorder="1" applyAlignment="1" applyProtection="1">
      <alignment vertical="center" wrapText="1"/>
      <protection locked="0"/>
    </xf>
    <xf numFmtId="4" fontId="31" fillId="18" borderId="23" xfId="0" applyNumberFormat="1" applyFont="1" applyFill="1" applyBorder="1" applyAlignment="1" applyProtection="1">
      <alignment vertical="center" wrapText="1"/>
      <protection locked="0"/>
    </xf>
    <xf numFmtId="49" fontId="3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26" fillId="18" borderId="33" xfId="0" applyNumberFormat="1" applyFont="1" applyFill="1" applyBorder="1" applyAlignment="1" applyProtection="1">
      <alignment vertical="center"/>
      <protection locked="0"/>
    </xf>
    <xf numFmtId="49" fontId="26" fillId="18" borderId="34" xfId="0" applyNumberFormat="1" applyFont="1" applyFill="1" applyBorder="1" applyAlignment="1" applyProtection="1">
      <alignment vertical="center"/>
      <protection locked="0"/>
    </xf>
    <xf numFmtId="49" fontId="26" fillId="18" borderId="42" xfId="0" applyNumberFormat="1" applyFont="1" applyFill="1" applyBorder="1" applyAlignment="1" applyProtection="1">
      <alignment vertical="center" wrapText="1"/>
      <protection locked="0"/>
    </xf>
    <xf numFmtId="49" fontId="25" fillId="18" borderId="33" xfId="0" applyNumberFormat="1" applyFont="1" applyFill="1" applyBorder="1" applyAlignment="1" applyProtection="1">
      <alignment vertical="center"/>
      <protection locked="0"/>
    </xf>
    <xf numFmtId="49" fontId="25" fillId="18" borderId="34" xfId="0" applyNumberFormat="1" applyFont="1" applyFill="1" applyBorder="1" applyAlignment="1" applyProtection="1">
      <alignment vertical="center"/>
      <protection locked="0"/>
    </xf>
    <xf numFmtId="49" fontId="25" fillId="18" borderId="35" xfId="0" applyNumberFormat="1" applyFont="1" applyFill="1" applyBorder="1" applyAlignment="1" applyProtection="1">
      <alignment vertical="center" wrapText="1"/>
      <protection locked="0"/>
    </xf>
    <xf numFmtId="4" fontId="33" fillId="18" borderId="36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18" borderId="10" xfId="0" applyNumberFormat="1" applyFont="1" applyFill="1" applyBorder="1" applyAlignment="1" applyProtection="1">
      <alignment horizontal="center" vertical="center"/>
      <protection locked="0"/>
    </xf>
    <xf numFmtId="49" fontId="25" fillId="18" borderId="3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49" fontId="26" fillId="18" borderId="0" xfId="0" applyNumberFormat="1" applyFont="1" applyFill="1" applyBorder="1" applyAlignment="1" applyProtection="1">
      <alignment horizontal="center" wrapText="1"/>
      <protection locked="0"/>
    </xf>
    <xf numFmtId="49" fontId="26" fillId="18" borderId="0" xfId="0" applyNumberFormat="1" applyFont="1" applyFill="1" applyBorder="1" applyAlignment="1" applyProtection="1">
      <alignment horizontal="left" wrapText="1"/>
      <protection locked="0"/>
    </xf>
    <xf numFmtId="49" fontId="26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26" fillId="18" borderId="37" xfId="0" applyNumberFormat="1" applyFont="1" applyFill="1" applyBorder="1" applyAlignment="1" applyProtection="1">
      <alignment horizontal="left" wrapText="1"/>
      <protection locked="0"/>
    </xf>
    <xf numFmtId="49" fontId="26" fillId="18" borderId="43" xfId="0" applyNumberFormat="1" applyFont="1" applyFill="1" applyBorder="1" applyAlignment="1" applyProtection="1">
      <alignment horizontal="left" wrapText="1"/>
      <protection locked="0"/>
    </xf>
    <xf numFmtId="49" fontId="26" fillId="18" borderId="37" xfId="0" applyNumberFormat="1" applyFont="1" applyFill="1" applyBorder="1" applyAlignment="1" applyProtection="1">
      <alignment horizontal="center" vertical="top" wrapText="1"/>
      <protection locked="0"/>
    </xf>
    <xf numFmtId="49" fontId="26" fillId="18" borderId="4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44" xfId="0" applyNumberFormat="1" applyFont="1" applyFill="1" applyBorder="1" applyAlignment="1" applyProtection="1">
      <alignment horizontal="left"/>
      <protection locked="0"/>
    </xf>
    <xf numFmtId="0" fontId="25" fillId="0" borderId="45" xfId="0" applyNumberFormat="1" applyFont="1" applyFill="1" applyBorder="1" applyAlignment="1" applyProtection="1">
      <alignment horizontal="left"/>
      <protection locked="0"/>
    </xf>
    <xf numFmtId="49" fontId="31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2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PageLayoutView="0" workbookViewId="0" topLeftCell="A1">
      <selection activeCell="E122" sqref="E122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1.83203125" style="2" bestFit="1" customWidth="1"/>
    <col min="10" max="16384" width="9.33203125" style="1" customWidth="1"/>
  </cols>
  <sheetData>
    <row r="1" spans="2:6" ht="16.5" customHeight="1">
      <c r="B1" s="127" t="s">
        <v>76</v>
      </c>
      <c r="C1" s="127"/>
      <c r="D1" s="127"/>
      <c r="E1" s="127"/>
      <c r="F1" s="127"/>
    </row>
    <row r="2" spans="2:6" ht="16.5" customHeight="1">
      <c r="B2" s="127" t="s">
        <v>96</v>
      </c>
      <c r="C2" s="127"/>
      <c r="D2" s="127"/>
      <c r="E2" s="127"/>
      <c r="F2" s="127"/>
    </row>
    <row r="3" spans="2:6" ht="16.5" customHeight="1">
      <c r="B3" s="127" t="s">
        <v>97</v>
      </c>
      <c r="C3" s="127"/>
      <c r="D3" s="127"/>
      <c r="E3" s="127"/>
      <c r="F3" s="127"/>
    </row>
    <row r="4" spans="1:6" ht="42.75" customHeight="1">
      <c r="A4" s="128" t="s">
        <v>59</v>
      </c>
      <c r="B4" s="128"/>
      <c r="C4" s="128"/>
      <c r="D4" s="128"/>
      <c r="E4" s="128"/>
      <c r="F4" s="128"/>
    </row>
    <row r="5" spans="1:6" ht="19.5" customHeight="1">
      <c r="A5" s="124" t="s">
        <v>75</v>
      </c>
      <c r="B5" s="124"/>
      <c r="C5" s="124"/>
      <c r="D5" s="124"/>
      <c r="E5" s="124"/>
      <c r="F5" s="124"/>
    </row>
    <row r="6" spans="1:6" ht="43.5" customHeight="1">
      <c r="A6" s="129" t="s">
        <v>65</v>
      </c>
      <c r="B6" s="129"/>
      <c r="C6" s="129"/>
      <c r="D6" s="129"/>
      <c r="E6" s="129"/>
      <c r="F6" s="129"/>
    </row>
    <row r="7" spans="1:6" ht="27.75" customHeight="1">
      <c r="A7" s="130" t="s">
        <v>30</v>
      </c>
      <c r="B7" s="130"/>
      <c r="C7" s="130"/>
      <c r="D7" s="130"/>
      <c r="E7" s="130"/>
      <c r="F7" s="130"/>
    </row>
    <row r="8" spans="1:9" s="7" customFormat="1" ht="24" customHeight="1">
      <c r="A8" s="3" t="s">
        <v>21</v>
      </c>
      <c r="B8" s="4" t="s">
        <v>0</v>
      </c>
      <c r="C8" s="5" t="s">
        <v>1</v>
      </c>
      <c r="D8" s="5" t="s">
        <v>2</v>
      </c>
      <c r="E8" s="5" t="s">
        <v>22</v>
      </c>
      <c r="F8" s="6" t="s">
        <v>23</v>
      </c>
      <c r="I8" s="8"/>
    </row>
    <row r="9" spans="1:6" ht="16.5" customHeight="1">
      <c r="A9" s="9" t="s">
        <v>24</v>
      </c>
      <c r="B9" s="10" t="s">
        <v>84</v>
      </c>
      <c r="C9" s="11"/>
      <c r="D9" s="11"/>
      <c r="E9" s="12" t="s">
        <v>85</v>
      </c>
      <c r="F9" s="13">
        <f>SUM(F10)</f>
        <v>52717.59</v>
      </c>
    </row>
    <row r="10" spans="1:6" ht="16.5" customHeight="1">
      <c r="A10" s="14"/>
      <c r="B10" s="15"/>
      <c r="C10" s="16" t="s">
        <v>86</v>
      </c>
      <c r="D10" s="16"/>
      <c r="E10" s="17" t="s">
        <v>13</v>
      </c>
      <c r="F10" s="18">
        <f>SUM(F11)</f>
        <v>52717.59</v>
      </c>
    </row>
    <row r="11" spans="1:6" ht="48.75" customHeight="1">
      <c r="A11" s="19"/>
      <c r="B11" s="20"/>
      <c r="C11" s="21"/>
      <c r="D11" s="21" t="s">
        <v>7</v>
      </c>
      <c r="E11" s="22" t="s">
        <v>8</v>
      </c>
      <c r="F11" s="23">
        <v>52717.59</v>
      </c>
    </row>
    <row r="12" spans="1:6" ht="16.5" customHeight="1">
      <c r="A12" s="9" t="s">
        <v>25</v>
      </c>
      <c r="B12" s="24" t="s">
        <v>3</v>
      </c>
      <c r="C12" s="25"/>
      <c r="D12" s="25"/>
      <c r="E12" s="26" t="s">
        <v>4</v>
      </c>
      <c r="F12" s="27">
        <f>SUM(F13)</f>
        <v>44053</v>
      </c>
    </row>
    <row r="13" spans="1:6" ht="16.5" customHeight="1">
      <c r="A13" s="14"/>
      <c r="B13" s="28"/>
      <c r="C13" s="29" t="s">
        <v>5</v>
      </c>
      <c r="D13" s="30"/>
      <c r="E13" s="31" t="s">
        <v>6</v>
      </c>
      <c r="F13" s="32">
        <f>SUM(F14)</f>
        <v>44053</v>
      </c>
    </row>
    <row r="14" spans="1:6" ht="54" customHeight="1">
      <c r="A14" s="33"/>
      <c r="B14" s="34"/>
      <c r="C14" s="35"/>
      <c r="D14" s="36" t="s">
        <v>7</v>
      </c>
      <c r="E14" s="37" t="s">
        <v>8</v>
      </c>
      <c r="F14" s="38">
        <v>44053</v>
      </c>
    </row>
    <row r="15" spans="1:6" ht="33.75">
      <c r="A15" s="9" t="s">
        <v>26</v>
      </c>
      <c r="B15" s="24" t="s">
        <v>9</v>
      </c>
      <c r="C15" s="25"/>
      <c r="D15" s="25"/>
      <c r="E15" s="26" t="s">
        <v>10</v>
      </c>
      <c r="F15" s="27">
        <f>SUM(F16,F18,F20)</f>
        <v>38102</v>
      </c>
    </row>
    <row r="16" spans="1:6" ht="27" customHeight="1">
      <c r="A16" s="14"/>
      <c r="B16" s="28"/>
      <c r="C16" s="29" t="s">
        <v>11</v>
      </c>
      <c r="D16" s="30"/>
      <c r="E16" s="31" t="s">
        <v>12</v>
      </c>
      <c r="F16" s="32">
        <f>SUM(F17)</f>
        <v>3100</v>
      </c>
    </row>
    <row r="17" spans="1:6" ht="52.5" customHeight="1">
      <c r="A17" s="33"/>
      <c r="B17" s="34"/>
      <c r="C17" s="35"/>
      <c r="D17" s="36" t="s">
        <v>7</v>
      </c>
      <c r="E17" s="37" t="s">
        <v>8</v>
      </c>
      <c r="F17" s="38">
        <v>3100</v>
      </c>
    </row>
    <row r="18" spans="1:6" ht="26.25" customHeight="1">
      <c r="A18" s="33"/>
      <c r="B18" s="28"/>
      <c r="C18" s="29" t="s">
        <v>77</v>
      </c>
      <c r="D18" s="30"/>
      <c r="E18" s="31" t="s">
        <v>78</v>
      </c>
      <c r="F18" s="32">
        <f>SUM(F19)</f>
        <v>30324</v>
      </c>
    </row>
    <row r="19" spans="1:6" ht="52.5" customHeight="1">
      <c r="A19" s="33"/>
      <c r="B19" s="34"/>
      <c r="C19" s="35"/>
      <c r="D19" s="36" t="s">
        <v>7</v>
      </c>
      <c r="E19" s="37" t="s">
        <v>8</v>
      </c>
      <c r="F19" s="38">
        <v>30324</v>
      </c>
    </row>
    <row r="20" spans="1:6" ht="52.5" customHeight="1">
      <c r="A20" s="33"/>
      <c r="B20" s="84"/>
      <c r="C20" s="52" t="s">
        <v>94</v>
      </c>
      <c r="D20" s="137"/>
      <c r="E20" s="31" t="s">
        <v>95</v>
      </c>
      <c r="F20" s="32">
        <f>SUM(F21)</f>
        <v>4678</v>
      </c>
    </row>
    <row r="21" spans="1:6" ht="52.5" customHeight="1">
      <c r="A21" s="19"/>
      <c r="B21" s="84"/>
      <c r="C21" s="55"/>
      <c r="D21" s="138" t="s">
        <v>7</v>
      </c>
      <c r="E21" s="37" t="s">
        <v>8</v>
      </c>
      <c r="F21" s="38">
        <v>4678</v>
      </c>
    </row>
    <row r="22" spans="1:6" ht="16.5" customHeight="1">
      <c r="A22" s="9" t="s">
        <v>27</v>
      </c>
      <c r="B22" s="39" t="s">
        <v>60</v>
      </c>
      <c r="C22" s="121"/>
      <c r="D22" s="25"/>
      <c r="E22" s="26" t="s">
        <v>61</v>
      </c>
      <c r="F22" s="27">
        <f>SUM(F23)</f>
        <v>600</v>
      </c>
    </row>
    <row r="23" spans="1:6" ht="16.5" customHeight="1">
      <c r="A23" s="33"/>
      <c r="B23" s="40"/>
      <c r="C23" s="41" t="s">
        <v>62</v>
      </c>
      <c r="D23" s="42"/>
      <c r="E23" s="43" t="s">
        <v>63</v>
      </c>
      <c r="F23" s="44">
        <f>SUM(F24)</f>
        <v>600</v>
      </c>
    </row>
    <row r="24" spans="1:6" ht="55.5" customHeight="1">
      <c r="A24" s="19"/>
      <c r="B24" s="15"/>
      <c r="C24" s="21"/>
      <c r="D24" s="45" t="s">
        <v>7</v>
      </c>
      <c r="E24" s="46" t="s">
        <v>8</v>
      </c>
      <c r="F24" s="47">
        <v>600</v>
      </c>
    </row>
    <row r="25" spans="1:6" ht="16.5" customHeight="1">
      <c r="A25" s="9" t="s">
        <v>64</v>
      </c>
      <c r="B25" s="24" t="s">
        <v>14</v>
      </c>
      <c r="C25" s="25"/>
      <c r="D25" s="25"/>
      <c r="E25" s="26" t="s">
        <v>15</v>
      </c>
      <c r="F25" s="27">
        <f>SUM(F26)</f>
        <v>275</v>
      </c>
    </row>
    <row r="26" spans="1:6" ht="16.5" customHeight="1">
      <c r="A26" s="33"/>
      <c r="B26" s="28"/>
      <c r="C26" s="29" t="s">
        <v>16</v>
      </c>
      <c r="D26" s="30"/>
      <c r="E26" s="31" t="s">
        <v>13</v>
      </c>
      <c r="F26" s="32">
        <f>SUM(F27)</f>
        <v>275</v>
      </c>
    </row>
    <row r="27" spans="1:6" ht="51" customHeight="1">
      <c r="A27" s="19"/>
      <c r="B27" s="34"/>
      <c r="C27" s="35"/>
      <c r="D27" s="36" t="s">
        <v>7</v>
      </c>
      <c r="E27" s="37" t="s">
        <v>8</v>
      </c>
      <c r="F27" s="38">
        <v>275</v>
      </c>
    </row>
    <row r="28" spans="1:6" ht="16.5" customHeight="1">
      <c r="A28" s="9" t="s">
        <v>91</v>
      </c>
      <c r="B28" s="24" t="s">
        <v>17</v>
      </c>
      <c r="C28" s="25"/>
      <c r="D28" s="25"/>
      <c r="E28" s="26" t="s">
        <v>18</v>
      </c>
      <c r="F28" s="27">
        <f>SUM(F29,F31,F33,F35)</f>
        <v>2205245.58</v>
      </c>
    </row>
    <row r="29" spans="1:6" ht="47.25" customHeight="1">
      <c r="A29" s="33"/>
      <c r="B29" s="28"/>
      <c r="C29" s="29" t="s">
        <v>19</v>
      </c>
      <c r="D29" s="30"/>
      <c r="E29" s="31" t="s">
        <v>28</v>
      </c>
      <c r="F29" s="32">
        <f>SUM(F30)</f>
        <v>2191275</v>
      </c>
    </row>
    <row r="30" spans="1:6" ht="51.75" customHeight="1">
      <c r="A30" s="33"/>
      <c r="B30" s="34"/>
      <c r="C30" s="35"/>
      <c r="D30" s="36" t="s">
        <v>7</v>
      </c>
      <c r="E30" s="37" t="s">
        <v>8</v>
      </c>
      <c r="F30" s="38">
        <v>2191275</v>
      </c>
    </row>
    <row r="31" spans="1:6" ht="63.75" customHeight="1">
      <c r="A31" s="33"/>
      <c r="B31" s="28"/>
      <c r="C31" s="29" t="s">
        <v>20</v>
      </c>
      <c r="D31" s="30"/>
      <c r="E31" s="31" t="s">
        <v>29</v>
      </c>
      <c r="F31" s="32">
        <f>SUM(F32)</f>
        <v>11660</v>
      </c>
    </row>
    <row r="32" spans="1:6" ht="53.25" customHeight="1">
      <c r="A32" s="33"/>
      <c r="B32" s="48"/>
      <c r="C32" s="35"/>
      <c r="D32" s="49" t="s">
        <v>7</v>
      </c>
      <c r="E32" s="50" t="s">
        <v>8</v>
      </c>
      <c r="F32" s="38">
        <v>11660</v>
      </c>
    </row>
    <row r="33" spans="1:6" ht="17.25" customHeight="1">
      <c r="A33" s="33"/>
      <c r="B33" s="51"/>
      <c r="C33" s="52" t="s">
        <v>66</v>
      </c>
      <c r="D33" s="52"/>
      <c r="E33" s="53" t="s">
        <v>68</v>
      </c>
      <c r="F33" s="54">
        <f>SUM(F34)</f>
        <v>1549.58</v>
      </c>
    </row>
    <row r="34" spans="1:6" ht="56.25">
      <c r="A34" s="33"/>
      <c r="B34" s="51"/>
      <c r="C34" s="55"/>
      <c r="D34" s="55" t="s">
        <v>7</v>
      </c>
      <c r="E34" s="56" t="s">
        <v>8</v>
      </c>
      <c r="F34" s="57">
        <v>1549.58</v>
      </c>
    </row>
    <row r="35" spans="1:6" ht="17.25" customHeight="1">
      <c r="A35" s="33"/>
      <c r="B35" s="51"/>
      <c r="C35" s="52" t="s">
        <v>83</v>
      </c>
      <c r="D35" s="52"/>
      <c r="E35" s="53" t="s">
        <v>13</v>
      </c>
      <c r="F35" s="54">
        <f>SUM(F36)</f>
        <v>761</v>
      </c>
    </row>
    <row r="36" spans="1:6" ht="53.25" customHeight="1">
      <c r="A36" s="19"/>
      <c r="B36" s="58"/>
      <c r="C36" s="55"/>
      <c r="D36" s="55" t="s">
        <v>7</v>
      </c>
      <c r="E36" s="56" t="s">
        <v>8</v>
      </c>
      <c r="F36" s="57">
        <v>761</v>
      </c>
    </row>
    <row r="37" spans="1:9" s="63" customFormat="1" ht="34.5" customHeight="1">
      <c r="A37" s="59"/>
      <c r="B37" s="60"/>
      <c r="C37" s="60"/>
      <c r="D37" s="60"/>
      <c r="E37" s="61" t="s">
        <v>31</v>
      </c>
      <c r="F37" s="62">
        <f>SUM(F12,F15,F22,F25,F28,F9)</f>
        <v>2340993.17</v>
      </c>
      <c r="I37" s="64"/>
    </row>
    <row r="38" spans="1:6" ht="15.75" customHeight="1">
      <c r="A38" s="65"/>
      <c r="B38" s="66"/>
      <c r="C38" s="66"/>
      <c r="D38" s="66"/>
      <c r="E38" s="67" t="s">
        <v>32</v>
      </c>
      <c r="F38" s="68"/>
    </row>
    <row r="39" spans="1:6" ht="34.5" customHeight="1">
      <c r="A39" s="65"/>
      <c r="B39" s="66"/>
      <c r="C39" s="66"/>
      <c r="D39" s="66"/>
      <c r="E39" s="69" t="s">
        <v>33</v>
      </c>
      <c r="F39" s="68">
        <f>SUM(F12,F22,F25,F28)</f>
        <v>2250173.58</v>
      </c>
    </row>
    <row r="40" spans="1:6" ht="50.25" customHeight="1">
      <c r="A40" s="70"/>
      <c r="B40" s="71"/>
      <c r="C40" s="71"/>
      <c r="D40" s="71"/>
      <c r="E40" s="72" t="s">
        <v>34</v>
      </c>
      <c r="F40" s="68">
        <f>SUM(F15)</f>
        <v>38102</v>
      </c>
    </row>
    <row r="41" spans="1:6" ht="21.75" customHeight="1">
      <c r="A41" s="73"/>
      <c r="B41" s="135"/>
      <c r="C41" s="135"/>
      <c r="D41" s="135"/>
      <c r="E41" s="135"/>
      <c r="F41" s="136"/>
    </row>
    <row r="42" spans="1:6" ht="43.5" customHeight="1">
      <c r="A42" s="131" t="s">
        <v>67</v>
      </c>
      <c r="B42" s="129"/>
      <c r="C42" s="129"/>
      <c r="D42" s="129"/>
      <c r="E42" s="129"/>
      <c r="F42" s="132"/>
    </row>
    <row r="43" spans="1:6" ht="27.75" customHeight="1">
      <c r="A43" s="133" t="s">
        <v>30</v>
      </c>
      <c r="B43" s="130"/>
      <c r="C43" s="130"/>
      <c r="D43" s="130"/>
      <c r="E43" s="130"/>
      <c r="F43" s="134"/>
    </row>
    <row r="44" spans="1:6" ht="24" customHeight="1">
      <c r="A44" s="3" t="s">
        <v>21</v>
      </c>
      <c r="B44" s="74" t="s">
        <v>0</v>
      </c>
      <c r="C44" s="75" t="s">
        <v>1</v>
      </c>
      <c r="D44" s="75" t="s">
        <v>2</v>
      </c>
      <c r="E44" s="75" t="s">
        <v>22</v>
      </c>
      <c r="F44" s="76" t="s">
        <v>23</v>
      </c>
    </row>
    <row r="45" spans="1:6" ht="16.5" customHeight="1">
      <c r="A45" s="9" t="s">
        <v>24</v>
      </c>
      <c r="B45" s="24" t="s">
        <v>84</v>
      </c>
      <c r="C45" s="25"/>
      <c r="D45" s="25"/>
      <c r="E45" s="26" t="s">
        <v>85</v>
      </c>
      <c r="F45" s="27">
        <f>SUM(F46)</f>
        <v>52717.590000000004</v>
      </c>
    </row>
    <row r="46" spans="1:6" ht="16.5" customHeight="1">
      <c r="A46" s="14"/>
      <c r="B46" s="77"/>
      <c r="C46" s="78" t="s">
        <v>86</v>
      </c>
      <c r="D46" s="78"/>
      <c r="E46" s="43" t="s">
        <v>13</v>
      </c>
      <c r="F46" s="44">
        <f>SUM(F47:F51)</f>
        <v>52717.590000000004</v>
      </c>
    </row>
    <row r="47" spans="1:6" ht="16.5" customHeight="1">
      <c r="A47" s="33"/>
      <c r="B47" s="79"/>
      <c r="C47" s="80"/>
      <c r="D47" s="45" t="s">
        <v>35</v>
      </c>
      <c r="E47" s="46" t="s">
        <v>36</v>
      </c>
      <c r="F47" s="47">
        <v>300</v>
      </c>
    </row>
    <row r="48" spans="1:6" ht="16.5" customHeight="1">
      <c r="A48" s="33"/>
      <c r="B48" s="79"/>
      <c r="C48" s="81"/>
      <c r="D48" s="45" t="s">
        <v>41</v>
      </c>
      <c r="E48" s="46" t="s">
        <v>42</v>
      </c>
      <c r="F48" s="47">
        <v>404.58</v>
      </c>
    </row>
    <row r="49" spans="1:6" ht="16.5" customHeight="1">
      <c r="A49" s="33"/>
      <c r="B49" s="15"/>
      <c r="C49" s="81"/>
      <c r="D49" s="45" t="s">
        <v>43</v>
      </c>
      <c r="E49" s="46" t="s">
        <v>44</v>
      </c>
      <c r="F49" s="47">
        <v>189.1</v>
      </c>
    </row>
    <row r="50" spans="1:6" ht="16.5" customHeight="1">
      <c r="A50" s="33"/>
      <c r="B50" s="79"/>
      <c r="C50" s="81"/>
      <c r="D50" s="45" t="s">
        <v>87</v>
      </c>
      <c r="E50" s="46" t="s">
        <v>88</v>
      </c>
      <c r="F50" s="47">
        <v>140</v>
      </c>
    </row>
    <row r="51" spans="1:6" ht="16.5" customHeight="1">
      <c r="A51" s="19"/>
      <c r="B51" s="20"/>
      <c r="C51" s="21"/>
      <c r="D51" s="45" t="s">
        <v>89</v>
      </c>
      <c r="E51" s="46" t="s">
        <v>90</v>
      </c>
      <c r="F51" s="47">
        <v>51683.91</v>
      </c>
    </row>
    <row r="52" spans="1:6" ht="16.5" customHeight="1">
      <c r="A52" s="9" t="s">
        <v>25</v>
      </c>
      <c r="B52" s="24" t="s">
        <v>3</v>
      </c>
      <c r="C52" s="25"/>
      <c r="D52" s="25"/>
      <c r="E52" s="26" t="s">
        <v>4</v>
      </c>
      <c r="F52" s="27">
        <f>SUM(F53)</f>
        <v>44053</v>
      </c>
    </row>
    <row r="53" spans="1:6" ht="16.5" customHeight="1">
      <c r="A53" s="14"/>
      <c r="B53" s="28"/>
      <c r="C53" s="29" t="s">
        <v>5</v>
      </c>
      <c r="D53" s="30"/>
      <c r="E53" s="31" t="s">
        <v>6</v>
      </c>
      <c r="F53" s="32">
        <f>SUM(F54:F57)</f>
        <v>44053</v>
      </c>
    </row>
    <row r="54" spans="1:9" ht="16.5" customHeight="1">
      <c r="A54" s="33"/>
      <c r="B54" s="34"/>
      <c r="C54" s="35"/>
      <c r="D54" s="36" t="s">
        <v>35</v>
      </c>
      <c r="E54" s="37" t="s">
        <v>36</v>
      </c>
      <c r="F54" s="38">
        <v>36514.44</v>
      </c>
      <c r="I54" s="82">
        <f>SUM(F54:F56)</f>
        <v>43653</v>
      </c>
    </row>
    <row r="55" spans="1:6" ht="16.5" customHeight="1">
      <c r="A55" s="33"/>
      <c r="B55" s="34"/>
      <c r="C55" s="35"/>
      <c r="D55" s="36" t="s">
        <v>37</v>
      </c>
      <c r="E55" s="37" t="s">
        <v>38</v>
      </c>
      <c r="F55" s="38">
        <v>6243.96</v>
      </c>
    </row>
    <row r="56" spans="1:6" ht="16.5" customHeight="1">
      <c r="A56" s="33"/>
      <c r="B56" s="34"/>
      <c r="C56" s="35"/>
      <c r="D56" s="36" t="s">
        <v>39</v>
      </c>
      <c r="E56" s="37" t="s">
        <v>40</v>
      </c>
      <c r="F56" s="38">
        <v>894.6</v>
      </c>
    </row>
    <row r="57" spans="1:9" ht="16.5" customHeight="1">
      <c r="A57" s="33"/>
      <c r="B57" s="34"/>
      <c r="C57" s="35"/>
      <c r="D57" s="36" t="s">
        <v>41</v>
      </c>
      <c r="E57" s="37" t="s">
        <v>42</v>
      </c>
      <c r="F57" s="38">
        <v>400</v>
      </c>
      <c r="I57" s="82">
        <f>SUM(F57:F57)</f>
        <v>400</v>
      </c>
    </row>
    <row r="58" spans="1:6" ht="33.75">
      <c r="A58" s="9" t="s">
        <v>26</v>
      </c>
      <c r="B58" s="24" t="s">
        <v>9</v>
      </c>
      <c r="C58" s="25"/>
      <c r="D58" s="25"/>
      <c r="E58" s="26" t="s">
        <v>10</v>
      </c>
      <c r="F58" s="27">
        <f>SUM(F59,F61,F69)</f>
        <v>38102</v>
      </c>
    </row>
    <row r="59" spans="1:6" ht="22.5">
      <c r="A59" s="14"/>
      <c r="B59" s="28"/>
      <c r="C59" s="29" t="s">
        <v>11</v>
      </c>
      <c r="D59" s="30"/>
      <c r="E59" s="31" t="s">
        <v>12</v>
      </c>
      <c r="F59" s="32">
        <f>SUM(F60)</f>
        <v>3100</v>
      </c>
    </row>
    <row r="60" spans="1:6" ht="16.5" customHeight="1">
      <c r="A60" s="33"/>
      <c r="B60" s="34"/>
      <c r="C60" s="35"/>
      <c r="D60" s="49" t="s">
        <v>41</v>
      </c>
      <c r="E60" s="50" t="s">
        <v>42</v>
      </c>
      <c r="F60" s="83">
        <v>3100</v>
      </c>
    </row>
    <row r="61" spans="1:6" ht="16.5" customHeight="1">
      <c r="A61" s="33"/>
      <c r="B61" s="84"/>
      <c r="C61" s="85" t="s">
        <v>77</v>
      </c>
      <c r="D61" s="85"/>
      <c r="E61" s="86" t="s">
        <v>78</v>
      </c>
      <c r="F61" s="87">
        <f>SUM(F62:F68)</f>
        <v>30324</v>
      </c>
    </row>
    <row r="62" spans="1:9" ht="16.5" customHeight="1">
      <c r="A62" s="33"/>
      <c r="B62" s="84"/>
      <c r="C62" s="88"/>
      <c r="D62" s="89" t="s">
        <v>92</v>
      </c>
      <c r="E62" s="90" t="s">
        <v>93</v>
      </c>
      <c r="F62" s="91">
        <v>16080</v>
      </c>
      <c r="I62" s="82"/>
    </row>
    <row r="63" spans="1:9" ht="16.5" customHeight="1">
      <c r="A63" s="33"/>
      <c r="B63" s="84"/>
      <c r="C63" s="92"/>
      <c r="D63" s="117" t="s">
        <v>37</v>
      </c>
      <c r="E63" s="118" t="s">
        <v>38</v>
      </c>
      <c r="F63" s="120">
        <v>938.38</v>
      </c>
      <c r="I63" s="82"/>
    </row>
    <row r="64" spans="1:9" ht="16.5" customHeight="1">
      <c r="A64" s="33"/>
      <c r="B64" s="84"/>
      <c r="C64" s="92"/>
      <c r="D64" s="117" t="s">
        <v>39</v>
      </c>
      <c r="E64" s="118" t="s">
        <v>40</v>
      </c>
      <c r="F64" s="120">
        <v>133.76</v>
      </c>
      <c r="I64" s="82"/>
    </row>
    <row r="65" spans="1:9" ht="16.5" customHeight="1">
      <c r="A65" s="33"/>
      <c r="B65" s="84"/>
      <c r="C65" s="92"/>
      <c r="D65" s="89" t="s">
        <v>79</v>
      </c>
      <c r="E65" s="90" t="s">
        <v>80</v>
      </c>
      <c r="F65" s="120">
        <v>6118.89</v>
      </c>
      <c r="I65" s="82">
        <f>SUM(F63:F65)</f>
        <v>7191.030000000001</v>
      </c>
    </row>
    <row r="66" spans="1:9" ht="16.5" customHeight="1">
      <c r="A66" s="33"/>
      <c r="B66" s="84"/>
      <c r="C66" s="92"/>
      <c r="D66" s="89" t="s">
        <v>41</v>
      </c>
      <c r="E66" s="90" t="s">
        <v>42</v>
      </c>
      <c r="F66" s="91">
        <v>4798.7</v>
      </c>
      <c r="I66" s="82">
        <f>SUM(F66:F68)</f>
        <v>7052.969999999999</v>
      </c>
    </row>
    <row r="67" spans="1:6" ht="16.5" customHeight="1">
      <c r="A67" s="33"/>
      <c r="B67" s="84"/>
      <c r="C67" s="92"/>
      <c r="D67" s="89" t="s">
        <v>43</v>
      </c>
      <c r="E67" s="90" t="s">
        <v>44</v>
      </c>
      <c r="F67" s="91">
        <v>1680</v>
      </c>
    </row>
    <row r="68" spans="1:6" ht="16.5" customHeight="1">
      <c r="A68" s="33"/>
      <c r="B68" s="84"/>
      <c r="C68" s="93"/>
      <c r="D68" s="89" t="s">
        <v>81</v>
      </c>
      <c r="E68" s="90" t="s">
        <v>82</v>
      </c>
      <c r="F68" s="91">
        <v>574.27</v>
      </c>
    </row>
    <row r="69" spans="1:6" ht="45">
      <c r="A69" s="33"/>
      <c r="B69" s="84"/>
      <c r="C69" s="41" t="s">
        <v>94</v>
      </c>
      <c r="D69" s="85"/>
      <c r="E69" s="31" t="s">
        <v>95</v>
      </c>
      <c r="F69" s="87">
        <f>SUM(F70:F76)</f>
        <v>4678</v>
      </c>
    </row>
    <row r="70" spans="1:6" ht="16.5" customHeight="1">
      <c r="A70" s="33"/>
      <c r="B70" s="84"/>
      <c r="C70" s="92"/>
      <c r="D70" s="89" t="s">
        <v>92</v>
      </c>
      <c r="E70" s="90" t="s">
        <v>93</v>
      </c>
      <c r="F70" s="91">
        <v>3105</v>
      </c>
    </row>
    <row r="71" spans="1:6" ht="16.5" customHeight="1">
      <c r="A71" s="33"/>
      <c r="B71" s="84"/>
      <c r="C71" s="92"/>
      <c r="D71" s="122" t="s">
        <v>37</v>
      </c>
      <c r="E71" s="123" t="s">
        <v>38</v>
      </c>
      <c r="F71" s="119">
        <v>45.24</v>
      </c>
    </row>
    <row r="72" spans="1:6" ht="16.5" customHeight="1">
      <c r="A72" s="33"/>
      <c r="B72" s="84"/>
      <c r="C72" s="92"/>
      <c r="D72" s="122" t="s">
        <v>39</v>
      </c>
      <c r="E72" s="123" t="s">
        <v>40</v>
      </c>
      <c r="F72" s="119">
        <v>6.44</v>
      </c>
    </row>
    <row r="73" spans="1:9" ht="16.5" customHeight="1">
      <c r="A73" s="33"/>
      <c r="B73" s="84"/>
      <c r="C73" s="92"/>
      <c r="D73" s="89" t="s">
        <v>79</v>
      </c>
      <c r="E73" s="90" t="s">
        <v>80</v>
      </c>
      <c r="F73" s="91">
        <v>843.22</v>
      </c>
      <c r="I73" s="82">
        <f>SUM(F73,F71,F72)</f>
        <v>894.9000000000001</v>
      </c>
    </row>
    <row r="74" spans="1:9" ht="16.5" customHeight="1">
      <c r="A74" s="33"/>
      <c r="B74" s="84"/>
      <c r="C74" s="92"/>
      <c r="D74" s="89" t="s">
        <v>41</v>
      </c>
      <c r="E74" s="90" t="s">
        <v>42</v>
      </c>
      <c r="F74" s="119">
        <v>320.8</v>
      </c>
      <c r="I74" s="82">
        <f>SUM(F74:F76)</f>
        <v>678.1</v>
      </c>
    </row>
    <row r="75" spans="1:6" ht="16.5" customHeight="1">
      <c r="A75" s="33"/>
      <c r="B75" s="84"/>
      <c r="C75" s="92"/>
      <c r="D75" s="89" t="s">
        <v>43</v>
      </c>
      <c r="E75" s="90" t="s">
        <v>44</v>
      </c>
      <c r="F75" s="91">
        <v>140</v>
      </c>
    </row>
    <row r="76" spans="1:6" ht="16.5" customHeight="1">
      <c r="A76" s="33"/>
      <c r="B76" s="84"/>
      <c r="C76" s="93"/>
      <c r="D76" s="89" t="s">
        <v>81</v>
      </c>
      <c r="E76" s="90" t="s">
        <v>82</v>
      </c>
      <c r="F76" s="91">
        <v>217.3</v>
      </c>
    </row>
    <row r="77" spans="1:9" s="96" customFormat="1" ht="16.5" customHeight="1">
      <c r="A77" s="9" t="s">
        <v>27</v>
      </c>
      <c r="B77" s="39" t="s">
        <v>60</v>
      </c>
      <c r="C77" s="39"/>
      <c r="D77" s="39"/>
      <c r="E77" s="94" t="s">
        <v>61</v>
      </c>
      <c r="F77" s="95">
        <f>SUM(F78)</f>
        <v>600</v>
      </c>
      <c r="I77" s="97"/>
    </row>
    <row r="78" spans="1:6" ht="16.5" customHeight="1">
      <c r="A78" s="14"/>
      <c r="B78" s="84"/>
      <c r="C78" s="52" t="s">
        <v>62</v>
      </c>
      <c r="D78" s="52"/>
      <c r="E78" s="53" t="s">
        <v>63</v>
      </c>
      <c r="F78" s="98">
        <f>SUM(F79)</f>
        <v>600</v>
      </c>
    </row>
    <row r="79" spans="1:6" ht="22.5">
      <c r="A79" s="19"/>
      <c r="B79" s="34"/>
      <c r="C79" s="35"/>
      <c r="D79" s="99" t="s">
        <v>49</v>
      </c>
      <c r="E79" s="100" t="s">
        <v>50</v>
      </c>
      <c r="F79" s="101">
        <v>600</v>
      </c>
    </row>
    <row r="80" spans="1:6" ht="16.5" customHeight="1">
      <c r="A80" s="9" t="s">
        <v>64</v>
      </c>
      <c r="B80" s="24" t="s">
        <v>14</v>
      </c>
      <c r="C80" s="25"/>
      <c r="D80" s="25"/>
      <c r="E80" s="26" t="s">
        <v>15</v>
      </c>
      <c r="F80" s="27">
        <f>SUM(F81)</f>
        <v>275</v>
      </c>
    </row>
    <row r="81" spans="1:6" ht="15">
      <c r="A81" s="33"/>
      <c r="B81" s="28"/>
      <c r="C81" s="29" t="s">
        <v>16</v>
      </c>
      <c r="D81" s="30"/>
      <c r="E81" s="31" t="s">
        <v>13</v>
      </c>
      <c r="F81" s="32">
        <f>SUM(F82,F83,F84)</f>
        <v>275</v>
      </c>
    </row>
    <row r="82" spans="1:6" ht="16.5" customHeight="1">
      <c r="A82" s="33"/>
      <c r="B82" s="34"/>
      <c r="C82" s="35"/>
      <c r="D82" s="36" t="s">
        <v>35</v>
      </c>
      <c r="E82" s="37" t="s">
        <v>36</v>
      </c>
      <c r="F82" s="38">
        <v>198</v>
      </c>
    </row>
    <row r="83" spans="1:6" ht="16.5" customHeight="1">
      <c r="A83" s="33"/>
      <c r="B83" s="34"/>
      <c r="C83" s="35"/>
      <c r="D83" s="36" t="s">
        <v>41</v>
      </c>
      <c r="E83" s="37" t="s">
        <v>42</v>
      </c>
      <c r="F83" s="38">
        <v>17</v>
      </c>
    </row>
    <row r="84" spans="1:6" ht="16.5" customHeight="1">
      <c r="A84" s="19"/>
      <c r="B84" s="34"/>
      <c r="C84" s="35"/>
      <c r="D84" s="36" t="s">
        <v>43</v>
      </c>
      <c r="E84" s="37" t="s">
        <v>44</v>
      </c>
      <c r="F84" s="38">
        <v>60</v>
      </c>
    </row>
    <row r="85" spans="1:6" ht="16.5" customHeight="1">
      <c r="A85" s="9" t="s">
        <v>91</v>
      </c>
      <c r="B85" s="24" t="s">
        <v>17</v>
      </c>
      <c r="C85" s="25"/>
      <c r="D85" s="25"/>
      <c r="E85" s="26" t="s">
        <v>18</v>
      </c>
      <c r="F85" s="102">
        <f>SUM(F86,F111,F116,F113)</f>
        <v>2205245.58</v>
      </c>
    </row>
    <row r="86" spans="1:6" ht="45.75" customHeight="1">
      <c r="A86" s="33"/>
      <c r="B86" s="28"/>
      <c r="C86" s="29" t="s">
        <v>19</v>
      </c>
      <c r="D86" s="30"/>
      <c r="E86" s="31" t="s">
        <v>28</v>
      </c>
      <c r="F86" s="103">
        <f>SUM(F87,F91,F95,F97,F102,F105,F107,F109)</f>
        <v>2191275</v>
      </c>
    </row>
    <row r="87" spans="1:6" ht="16.5" customHeight="1">
      <c r="A87" s="33"/>
      <c r="B87" s="34"/>
      <c r="C87" s="35"/>
      <c r="D87" s="36" t="s">
        <v>45</v>
      </c>
      <c r="E87" s="37" t="s">
        <v>46</v>
      </c>
      <c r="F87" s="104">
        <f>SUM(F88:F90)</f>
        <v>2044704</v>
      </c>
    </row>
    <row r="88" spans="1:6" ht="16.5" customHeight="1">
      <c r="A88" s="33"/>
      <c r="B88" s="34"/>
      <c r="C88" s="35"/>
      <c r="D88" s="36"/>
      <c r="E88" s="105" t="s">
        <v>57</v>
      </c>
      <c r="F88" s="106">
        <v>1548864</v>
      </c>
    </row>
    <row r="89" spans="1:6" ht="16.5" customHeight="1">
      <c r="A89" s="33"/>
      <c r="B89" s="34"/>
      <c r="C89" s="35"/>
      <c r="D89" s="36"/>
      <c r="E89" s="105" t="s">
        <v>56</v>
      </c>
      <c r="F89" s="106">
        <v>396000</v>
      </c>
    </row>
    <row r="90" spans="1:9" ht="16.5" customHeight="1">
      <c r="A90" s="33"/>
      <c r="B90" s="34"/>
      <c r="C90" s="35"/>
      <c r="D90" s="36"/>
      <c r="E90" s="37" t="s">
        <v>69</v>
      </c>
      <c r="F90" s="107">
        <v>99840</v>
      </c>
      <c r="I90" s="82"/>
    </row>
    <row r="91" spans="1:9" ht="16.5" customHeight="1">
      <c r="A91" s="33"/>
      <c r="B91" s="34"/>
      <c r="C91" s="35"/>
      <c r="D91" s="36" t="s">
        <v>35</v>
      </c>
      <c r="E91" s="105" t="s">
        <v>36</v>
      </c>
      <c r="F91" s="108">
        <f>SUM(F92:F94)</f>
        <v>50000</v>
      </c>
      <c r="I91" s="82">
        <f>SUM(F91,F95,F97,F102)</f>
        <v>136908</v>
      </c>
    </row>
    <row r="92" spans="1:9" ht="16.5" customHeight="1">
      <c r="A92" s="33"/>
      <c r="B92" s="34"/>
      <c r="C92" s="35"/>
      <c r="D92" s="36"/>
      <c r="E92" s="105" t="s">
        <v>57</v>
      </c>
      <c r="F92" s="108">
        <v>37000</v>
      </c>
      <c r="I92" s="82">
        <f>SUM(F92,F96,F100,F103)</f>
        <v>50100</v>
      </c>
    </row>
    <row r="93" spans="1:9" ht="16.5" customHeight="1">
      <c r="A93" s="33"/>
      <c r="B93" s="34"/>
      <c r="C93" s="35"/>
      <c r="D93" s="36"/>
      <c r="E93" s="37" t="s">
        <v>56</v>
      </c>
      <c r="F93" s="108">
        <v>10000</v>
      </c>
      <c r="I93" s="82">
        <f>SUM(F93,F101,F104)</f>
        <v>11988</v>
      </c>
    </row>
    <row r="94" spans="1:9" ht="16.5" customHeight="1">
      <c r="A94" s="33"/>
      <c r="B94" s="34"/>
      <c r="C94" s="35"/>
      <c r="D94" s="36"/>
      <c r="E94" s="37" t="s">
        <v>69</v>
      </c>
      <c r="F94" s="108">
        <v>3000</v>
      </c>
      <c r="I94" s="82">
        <f>SUM(F94)</f>
        <v>3000</v>
      </c>
    </row>
    <row r="95" spans="1:6" ht="16.5" customHeight="1">
      <c r="A95" s="33"/>
      <c r="B95" s="34"/>
      <c r="C95" s="35"/>
      <c r="D95" s="36" t="s">
        <v>47</v>
      </c>
      <c r="E95" s="37" t="s">
        <v>48</v>
      </c>
      <c r="F95" s="108">
        <f>SUM(F96)</f>
        <v>5000</v>
      </c>
    </row>
    <row r="96" spans="1:9" ht="16.5" customHeight="1">
      <c r="A96" s="33"/>
      <c r="B96" s="34"/>
      <c r="C96" s="35"/>
      <c r="D96" s="36"/>
      <c r="E96" s="37" t="s">
        <v>57</v>
      </c>
      <c r="F96" s="108">
        <v>5000</v>
      </c>
      <c r="I96" s="82"/>
    </row>
    <row r="97" spans="1:9" ht="16.5" customHeight="1">
      <c r="A97" s="33"/>
      <c r="B97" s="34"/>
      <c r="C97" s="35"/>
      <c r="D97" s="36" t="s">
        <v>37</v>
      </c>
      <c r="E97" s="105" t="s">
        <v>38</v>
      </c>
      <c r="F97" s="108">
        <f>SUM(F98:F101)</f>
        <v>80420</v>
      </c>
      <c r="I97" s="82">
        <f>SUM(F98,F99)</f>
        <v>71820</v>
      </c>
    </row>
    <row r="98" spans="1:9" ht="25.5" customHeight="1">
      <c r="A98" s="33"/>
      <c r="B98" s="34"/>
      <c r="C98" s="35"/>
      <c r="D98" s="36"/>
      <c r="E98" s="105" t="s">
        <v>70</v>
      </c>
      <c r="F98" s="108">
        <v>50820</v>
      </c>
      <c r="I98" s="82"/>
    </row>
    <row r="99" spans="1:9" ht="27" customHeight="1">
      <c r="A99" s="33"/>
      <c r="B99" s="34"/>
      <c r="C99" s="35"/>
      <c r="D99" s="36"/>
      <c r="E99" s="105" t="s">
        <v>71</v>
      </c>
      <c r="F99" s="108">
        <v>21000</v>
      </c>
      <c r="I99" s="82"/>
    </row>
    <row r="100" spans="1:6" ht="16.5" customHeight="1">
      <c r="A100" s="33"/>
      <c r="B100" s="34"/>
      <c r="C100" s="35"/>
      <c r="D100" s="36"/>
      <c r="E100" s="37" t="s">
        <v>72</v>
      </c>
      <c r="F100" s="108">
        <v>7000</v>
      </c>
    </row>
    <row r="101" spans="1:6" ht="16.5" customHeight="1">
      <c r="A101" s="33"/>
      <c r="B101" s="34"/>
      <c r="C101" s="35"/>
      <c r="D101" s="36"/>
      <c r="E101" s="105" t="s">
        <v>73</v>
      </c>
      <c r="F101" s="108">
        <v>1600</v>
      </c>
    </row>
    <row r="102" spans="1:9" ht="16.5" customHeight="1">
      <c r="A102" s="33"/>
      <c r="B102" s="34"/>
      <c r="C102" s="35"/>
      <c r="D102" s="36" t="s">
        <v>39</v>
      </c>
      <c r="E102" s="37" t="s">
        <v>40</v>
      </c>
      <c r="F102" s="108">
        <f>SUM(F103:F104)</f>
        <v>1488</v>
      </c>
      <c r="I102" s="82"/>
    </row>
    <row r="103" spans="1:9" ht="16.5" customHeight="1">
      <c r="A103" s="33"/>
      <c r="B103" s="34"/>
      <c r="C103" s="35"/>
      <c r="D103" s="36"/>
      <c r="E103" s="105" t="s">
        <v>57</v>
      </c>
      <c r="F103" s="108">
        <v>1100</v>
      </c>
      <c r="I103" s="82"/>
    </row>
    <row r="104" spans="1:6" ht="16.5" customHeight="1">
      <c r="A104" s="33"/>
      <c r="B104" s="34"/>
      <c r="C104" s="35"/>
      <c r="D104" s="36"/>
      <c r="E104" s="37" t="s">
        <v>56</v>
      </c>
      <c r="F104" s="108">
        <v>388</v>
      </c>
    </row>
    <row r="105" spans="1:6" ht="16.5" customHeight="1">
      <c r="A105" s="33"/>
      <c r="B105" s="34"/>
      <c r="C105" s="35"/>
      <c r="D105" s="36" t="s">
        <v>41</v>
      </c>
      <c r="E105" s="105" t="s">
        <v>42</v>
      </c>
      <c r="F105" s="108">
        <f>SUM(F106)</f>
        <v>1500</v>
      </c>
    </row>
    <row r="106" spans="1:9" ht="17.25" customHeight="1">
      <c r="A106" s="33"/>
      <c r="B106" s="34"/>
      <c r="C106" s="35"/>
      <c r="D106" s="36"/>
      <c r="E106" s="37" t="s">
        <v>57</v>
      </c>
      <c r="F106" s="108">
        <v>1500</v>
      </c>
      <c r="I106" s="82">
        <f>SUM(F106,F108,F110)</f>
        <v>9663</v>
      </c>
    </row>
    <row r="107" spans="1:6" ht="16.5" customHeight="1">
      <c r="A107" s="33"/>
      <c r="B107" s="34"/>
      <c r="C107" s="35"/>
      <c r="D107" s="36" t="s">
        <v>43</v>
      </c>
      <c r="E107" s="105" t="s">
        <v>44</v>
      </c>
      <c r="F107" s="108">
        <f>SUM(F108)</f>
        <v>6139</v>
      </c>
    </row>
    <row r="108" spans="1:6" ht="16.5" customHeight="1">
      <c r="A108" s="33"/>
      <c r="B108" s="34"/>
      <c r="C108" s="35"/>
      <c r="D108" s="36"/>
      <c r="E108" s="105" t="s">
        <v>57</v>
      </c>
      <c r="F108" s="108">
        <v>6139</v>
      </c>
    </row>
    <row r="109" spans="1:6" ht="28.5" customHeight="1">
      <c r="A109" s="33"/>
      <c r="B109" s="34"/>
      <c r="C109" s="35"/>
      <c r="D109" s="36" t="s">
        <v>49</v>
      </c>
      <c r="E109" s="105" t="s">
        <v>50</v>
      </c>
      <c r="F109" s="108">
        <f>SUM(F110)</f>
        <v>2024</v>
      </c>
    </row>
    <row r="110" spans="1:6" ht="17.25" customHeight="1">
      <c r="A110" s="33"/>
      <c r="B110" s="34"/>
      <c r="C110" s="35"/>
      <c r="D110" s="36"/>
      <c r="E110" s="105" t="s">
        <v>57</v>
      </c>
      <c r="F110" s="108">
        <v>2024</v>
      </c>
    </row>
    <row r="111" spans="1:6" ht="62.25" customHeight="1">
      <c r="A111" s="33"/>
      <c r="B111" s="34"/>
      <c r="C111" s="29" t="s">
        <v>20</v>
      </c>
      <c r="D111" s="30"/>
      <c r="E111" s="31" t="s">
        <v>58</v>
      </c>
      <c r="F111" s="32">
        <f>SUM(F112)</f>
        <v>11660</v>
      </c>
    </row>
    <row r="112" spans="1:6" ht="16.5" customHeight="1">
      <c r="A112" s="33"/>
      <c r="B112" s="34"/>
      <c r="C112" s="109"/>
      <c r="D112" s="36" t="s">
        <v>51</v>
      </c>
      <c r="E112" s="37" t="s">
        <v>52</v>
      </c>
      <c r="F112" s="38">
        <v>11660</v>
      </c>
    </row>
    <row r="113" spans="1:6" ht="16.5" customHeight="1">
      <c r="A113" s="33"/>
      <c r="B113" s="34"/>
      <c r="C113" s="29" t="s">
        <v>66</v>
      </c>
      <c r="D113" s="30"/>
      <c r="E113" s="31" t="s">
        <v>68</v>
      </c>
      <c r="F113" s="32">
        <f>SUM(F114:F115)</f>
        <v>1549.5800000000002</v>
      </c>
    </row>
    <row r="114" spans="1:6" ht="16.5" customHeight="1">
      <c r="A114" s="33"/>
      <c r="B114" s="34"/>
      <c r="C114" s="35"/>
      <c r="D114" s="36" t="s">
        <v>45</v>
      </c>
      <c r="E114" s="37" t="s">
        <v>46</v>
      </c>
      <c r="F114" s="38">
        <v>1517.7</v>
      </c>
    </row>
    <row r="115" spans="1:6" ht="16.5" customHeight="1">
      <c r="A115" s="33"/>
      <c r="B115" s="34"/>
      <c r="C115" s="35"/>
      <c r="D115" s="49" t="s">
        <v>43</v>
      </c>
      <c r="E115" s="37" t="s">
        <v>44</v>
      </c>
      <c r="F115" s="38">
        <v>31.88</v>
      </c>
    </row>
    <row r="116" spans="1:6" ht="15">
      <c r="A116" s="33"/>
      <c r="B116" s="28"/>
      <c r="C116" s="29" t="s">
        <v>83</v>
      </c>
      <c r="D116" s="30"/>
      <c r="E116" s="31" t="s">
        <v>13</v>
      </c>
      <c r="F116" s="32">
        <f>SUM(F117:F118)</f>
        <v>761</v>
      </c>
    </row>
    <row r="117" spans="1:6" ht="19.5" customHeight="1">
      <c r="A117" s="33"/>
      <c r="B117" s="34"/>
      <c r="C117" s="35"/>
      <c r="D117" s="36" t="s">
        <v>35</v>
      </c>
      <c r="E117" s="37" t="s">
        <v>36</v>
      </c>
      <c r="F117" s="38">
        <v>649</v>
      </c>
    </row>
    <row r="118" spans="1:6" ht="19.5" customHeight="1">
      <c r="A118" s="33"/>
      <c r="B118" s="34"/>
      <c r="C118" s="35"/>
      <c r="D118" s="49" t="s">
        <v>37</v>
      </c>
      <c r="E118" s="37" t="s">
        <v>38</v>
      </c>
      <c r="F118" s="38">
        <v>112</v>
      </c>
    </row>
    <row r="119" spans="1:6" ht="34.5" customHeight="1">
      <c r="A119" s="110"/>
      <c r="B119" s="111"/>
      <c r="C119" s="111"/>
      <c r="D119" s="111"/>
      <c r="E119" s="112" t="s">
        <v>74</v>
      </c>
      <c r="F119" s="62">
        <f>SUM(F52,F58,F77,F80,F85,F45)</f>
        <v>2340993.17</v>
      </c>
    </row>
    <row r="120" spans="1:6" ht="14.25" customHeight="1">
      <c r="A120" s="113"/>
      <c r="B120" s="114"/>
      <c r="C120" s="114"/>
      <c r="D120" s="114"/>
      <c r="E120" s="115" t="s">
        <v>53</v>
      </c>
      <c r="F120" s="116"/>
    </row>
    <row r="121" spans="1:6" ht="34.5" customHeight="1">
      <c r="A121" s="125"/>
      <c r="B121" s="125"/>
      <c r="C121" s="125"/>
      <c r="D121" s="126"/>
      <c r="E121" s="115" t="s">
        <v>54</v>
      </c>
      <c r="F121" s="68">
        <f>SUM(F52,F77,F80,F85)</f>
        <v>2250173.58</v>
      </c>
    </row>
    <row r="122" spans="1:6" ht="34.5" customHeight="1">
      <c r="A122" s="125"/>
      <c r="B122" s="125"/>
      <c r="C122" s="125"/>
      <c r="D122" s="126"/>
      <c r="E122" s="115" t="s">
        <v>55</v>
      </c>
      <c r="F122" s="68">
        <f>SUM(F58)</f>
        <v>38102</v>
      </c>
    </row>
  </sheetData>
  <sheetProtection/>
  <mergeCells count="12">
    <mergeCell ref="A122:D122"/>
    <mergeCell ref="A6:F6"/>
    <mergeCell ref="A7:F7"/>
    <mergeCell ref="A42:F42"/>
    <mergeCell ref="A43:F43"/>
    <mergeCell ref="B41:F41"/>
    <mergeCell ref="A5:F5"/>
    <mergeCell ref="A121:D121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2015-06-17T11:40:47Z</cp:lastPrinted>
  <dcterms:created xsi:type="dcterms:W3CDTF">2009-01-13T15:51:46Z</dcterms:created>
  <dcterms:modified xsi:type="dcterms:W3CDTF">2015-07-09T14:49:57Z</dcterms:modified>
  <cp:category/>
  <cp:version/>
  <cp:contentType/>
  <cp:contentStatus/>
</cp:coreProperties>
</file>