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'doc1'!$9:$9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9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  <comment ref="I8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5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5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8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 xml:space="preserve">świadczenia rodzinne
</t>
        </r>
      </text>
    </comment>
    <comment ref="I8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fundusz alimentacyjny</t>
        </r>
      </text>
    </comment>
    <comment ref="I8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składki na ubezpieczenia społeczne</t>
        </r>
      </text>
    </comment>
    <comment ref="I4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4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</t>
        </r>
      </text>
    </comment>
    <comment ref="I6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 i składki od nich naliczane</t>
        </r>
      </text>
    </comment>
    <comment ref="I6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</t>
        </r>
      </text>
    </comment>
  </commentList>
</comments>
</file>

<file path=xl/sharedStrings.xml><?xml version="1.0" encoding="utf-8"?>
<sst xmlns="http://schemas.openxmlformats.org/spreadsheetml/2006/main" count="220" uniqueCount="99">
  <si>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</si>
  <si>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</si>
  <si>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</si>
  <si>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</si>
  <si>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</si>
  <si>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</si>
  <si>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</si>
  <si>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</si>
  <si>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</si>
  <si>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</si>
  <si>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</si>
  <si>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</si>
  <si>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</si>
  <si>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</si>
  <si>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</si>
  <si>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</si>
  <si>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</si>
  <si>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852</t>
  </si>
  <si>
    <t>Pomoc społeczna</t>
  </si>
  <si>
    <t>85212</t>
  </si>
  <si>
    <t>85213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</si>
  <si>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</si>
  <si>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</si>
  <si>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</si>
  <si>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</si>
  <si>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</si>
  <si>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</si>
  <si>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</si>
  <si>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</si>
  <si>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</si>
  <si>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</si>
  <si>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</si>
  <si>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</si>
  <si>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</si>
  <si>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</si>
  <si>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RAZEM WYDATKI NA ZADANIA ZLECONE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</si>
  <si>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</si>
  <si>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</si>
  <si>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</si>
  <si>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</si>
  <si>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</si>
  <si>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</si>
  <si>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</si>
  <si>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</si>
  <si>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</si>
  <si>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</si>
  <si>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</si>
  <si>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</si>
  <si>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</si>
  <si>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</si>
  <si>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</si>
  <si>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</si>
  <si>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</si>
  <si>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</si>
  <si>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 xml:space="preserve">Załącznik Nr 1 do Zarządzenia </t>
  </si>
  <si>
    <t>w tym:</t>
  </si>
  <si>
    <t>1. Wydatki na zadania zlecone z ŚUW</t>
  </si>
  <si>
    <t>2. Wydatki na zdania zlecone z KBW</t>
  </si>
  <si>
    <t>2. Fundusz alimentacyjny</t>
  </si>
  <si>
    <t>1. Składki na ubezpieczenia społeczne</t>
  </si>
  <si>
    <t>1. Świadczenia rodzinne</t>
  </si>
  <si>
    <t>2. Świadczenia rodzinne</t>
  </si>
  <si>
    <t>3. Fundusz alimentacyjny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</si>
  <si>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</si>
  <si>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PLAN FINANSOWY ZADAŃ Z ZAKRESU ADMINISTRACJI RZĄDOWEJ ORAZ INNYCH ZADAŃ ZLECONYCH GMINIE ODRĘBNYMI USTAWAMI </t>
  </si>
  <si>
    <t xml:space="preserve">I. DOTACJE NA FINANSOWANIE ZADAŃ ZLECONYCH - PLAN NA 2014 ROK                 </t>
  </si>
  <si>
    <t>752</t>
  </si>
  <si>
    <t>Obrona narodowa</t>
  </si>
  <si>
    <t>75212</t>
  </si>
  <si>
    <t>Pozostałe wydatki obronne</t>
  </si>
  <si>
    <t>5.</t>
  </si>
  <si>
    <t>II. WYDATKI NA ZADANIA ZLECONE - PLAN NA 2014 ROK</t>
  </si>
  <si>
    <t>85215</t>
  </si>
  <si>
    <t>Dodatki mieszkaniowe</t>
  </si>
  <si>
    <t>85295</t>
  </si>
  <si>
    <t>(po zmianach)</t>
  </si>
  <si>
    <t>ZGODNY Z USTAWĄ BUDŻETOWĄ NA 2014 ROK</t>
  </si>
  <si>
    <t>010</t>
  </si>
  <si>
    <t>Rolnictwo i łowiectwo</t>
  </si>
  <si>
    <t>01095</t>
  </si>
  <si>
    <t>75113</t>
  </si>
  <si>
    <t>Wybory do Parlamentu Europejskiego</t>
  </si>
  <si>
    <t>6.</t>
  </si>
  <si>
    <t>4370</t>
  </si>
  <si>
    <t>Opłaty z tytułu zakupu usług telekomunikacyjnych świadczonych w stacjonarnej publicznej sieci telefonicznej</t>
  </si>
  <si>
    <t>4430</t>
  </si>
  <si>
    <t>Różne opłaty i składki</t>
  </si>
  <si>
    <t>4170</t>
  </si>
  <si>
    <t>Wynagrodzenia bezosobowe</t>
  </si>
  <si>
    <t>4410</t>
  </si>
  <si>
    <t>Podróże służbowe krajowe</t>
  </si>
  <si>
    <t>3030</t>
  </si>
  <si>
    <t>Różne wydatki na rzecz osób fizycznych</t>
  </si>
  <si>
    <t>4580</t>
  </si>
  <si>
    <t>Pozostałe odsetki</t>
  </si>
  <si>
    <t>1. Karta Dużej Rodziny</t>
  </si>
  <si>
    <t>2. Pomoc finansowa dla osób pobierających świadzenia pielęgnacyjne</t>
  </si>
  <si>
    <t>z dnia 21.07.2014 r.</t>
  </si>
  <si>
    <t>Burmistrza Nr B.0050.161.2014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</si>
</sst>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.25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25"/>
      <color rgb="FF00206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1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49" fontId="2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0" xfId="0" applyNumberFormat="1" applyFont="1" applyFill="1" applyBorder="1" applyAlignment="1" applyProtection="1">
      <alignment horizontal="left" wrapText="1"/>
      <protection locked="0"/>
    </xf>
    <xf numFmtId="49" fontId="2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6" fillId="34" borderId="10" xfId="0" applyNumberFormat="1" applyFont="1" applyFill="1" applyBorder="1" applyAlignment="1" applyProtection="1">
      <alignment horizontal="left" vertical="center"/>
      <protection locked="0"/>
    </xf>
    <xf numFmtId="49" fontId="2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15" xfId="0" applyNumberFormat="1" applyFont="1" applyFill="1" applyBorder="1" applyAlignment="1" applyProtection="1">
      <alignment horizontal="left" vertical="center" wrapText="1"/>
      <protection locked="0"/>
    </xf>
    <xf numFmtId="4" fontId="27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7" xfId="0" applyNumberFormat="1" applyFont="1" applyFill="1" applyBorder="1" applyAlignment="1" applyProtection="1">
      <alignment horizontal="left" vertical="center"/>
      <protection locked="0"/>
    </xf>
    <xf numFmtId="49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15" xfId="0" applyNumberFormat="1" applyFont="1" applyFill="1" applyBorder="1" applyAlignment="1" applyProtection="1">
      <alignment horizontal="left" vertical="center" wrapText="1"/>
      <protection locked="0"/>
    </xf>
    <xf numFmtId="4" fontId="29" fillId="36" borderId="1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9" xfId="0" applyNumberFormat="1" applyFont="1" applyFill="1" applyBorder="1" applyAlignment="1" applyProtection="1">
      <alignment horizontal="left" vertical="center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9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27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21" xfId="0" applyNumberFormat="1" applyFont="1" applyFill="1" applyBorder="1" applyAlignment="1" applyProtection="1">
      <alignment horizontal="left" vertical="center" wrapText="1"/>
      <protection locked="0"/>
    </xf>
    <xf numFmtId="4" fontId="27" fillId="35" borderId="22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30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21" xfId="0" applyNumberFormat="1" applyFont="1" applyFill="1" applyBorder="1" applyAlignment="1" applyProtection="1">
      <alignment horizontal="left" vertical="center" wrapText="1"/>
      <protection locked="0"/>
    </xf>
    <xf numFmtId="4" fontId="29" fillId="37" borderId="2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4" xfId="0" applyNumberFormat="1" applyFont="1" applyFill="1" applyBorder="1" applyAlignment="1" applyProtection="1">
      <alignment horizontal="left" vertical="center"/>
      <protection locked="0"/>
    </xf>
    <xf numFmtId="49" fontId="29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21" xfId="0" applyNumberFormat="1" applyFont="1" applyFill="1" applyBorder="1" applyAlignment="1" applyProtection="1">
      <alignment horizontal="left" vertical="center" wrapText="1"/>
      <protection locked="0"/>
    </xf>
    <xf numFmtId="4" fontId="29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2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21" xfId="0" applyNumberFormat="1" applyFont="1" applyFill="1" applyBorder="1" applyAlignment="1" applyProtection="1">
      <alignment horizontal="left" vertical="center" wrapText="1"/>
      <protection locked="0"/>
    </xf>
    <xf numFmtId="4" fontId="29" fillId="36" borderId="22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9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29" fillId="33" borderId="29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24" xfId="0" applyNumberFormat="1" applyFont="1" applyFill="1" applyBorder="1" applyAlignment="1" applyProtection="1">
      <alignment horizontal="left" vertical="center" wrapText="1"/>
      <protection locked="0"/>
    </xf>
    <xf numFmtId="4" fontId="29" fillId="33" borderId="3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24" fillId="33" borderId="31" xfId="0" applyNumberFormat="1" applyFont="1" applyFill="1" applyBorder="1" applyAlignment="1" applyProtection="1">
      <alignment vertical="center"/>
      <protection locked="0"/>
    </xf>
    <xf numFmtId="49" fontId="24" fillId="33" borderId="32" xfId="0" applyNumberFormat="1" applyFont="1" applyFill="1" applyBorder="1" applyAlignment="1" applyProtection="1">
      <alignment vertical="center"/>
      <protection locked="0"/>
    </xf>
    <xf numFmtId="49" fontId="24" fillId="33" borderId="33" xfId="0" applyNumberFormat="1" applyFont="1" applyFill="1" applyBorder="1" applyAlignment="1" applyProtection="1">
      <alignment vertical="center"/>
      <protection locked="0"/>
    </xf>
    <xf numFmtId="4" fontId="25" fillId="33" borderId="3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49" fontId="24" fillId="33" borderId="35" xfId="0" applyNumberFormat="1" applyFont="1" applyFill="1" applyBorder="1" applyAlignment="1" applyProtection="1">
      <alignment horizontal="right" vertical="center" wrapText="1" indent="10"/>
      <protection locked="0"/>
    </xf>
    <xf numFmtId="49" fontId="24" fillId="33" borderId="36" xfId="0" applyNumberFormat="1" applyFont="1" applyFill="1" applyBorder="1" applyAlignment="1" applyProtection="1">
      <alignment horizontal="right" vertical="center" wrapText="1" indent="10"/>
      <protection locked="0"/>
    </xf>
    <xf numFmtId="49" fontId="23" fillId="33" borderId="36" xfId="0" applyNumberFormat="1" applyFont="1" applyFill="1" applyBorder="1" applyAlignment="1" applyProtection="1">
      <alignment horizontal="left" vertical="center" wrapText="1"/>
      <protection locked="0"/>
    </xf>
    <xf numFmtId="4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24" fillId="33" borderId="31" xfId="0" applyNumberFormat="1" applyFont="1" applyFill="1" applyBorder="1" applyAlignment="1" applyProtection="1">
      <alignment horizontal="right" vertical="center" wrapText="1" indent="10"/>
      <protection locked="0"/>
    </xf>
    <xf numFmtId="49" fontId="24" fillId="33" borderId="32" xfId="0" applyNumberFormat="1" applyFont="1" applyFill="1" applyBorder="1" applyAlignment="1" applyProtection="1">
      <alignment horizontal="right" vertical="center" wrapText="1" indent="10"/>
      <protection locked="0"/>
    </xf>
    <xf numFmtId="49" fontId="23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9" xfId="0" applyNumberFormat="1" applyFont="1" applyFill="1" applyBorder="1" applyAlignment="1" applyProtection="1">
      <alignment horizontal="left"/>
      <protection locked="0"/>
    </xf>
    <xf numFmtId="0" fontId="23" fillId="0" borderId="40" xfId="0" applyNumberFormat="1" applyFont="1" applyFill="1" applyBorder="1" applyAlignment="1" applyProtection="1">
      <alignment horizontal="left"/>
      <protection locked="0"/>
    </xf>
    <xf numFmtId="0" fontId="23" fillId="0" borderId="41" xfId="0" applyNumberFormat="1" applyFont="1" applyFill="1" applyBorder="1" applyAlignment="1" applyProtection="1">
      <alignment horizontal="left"/>
      <protection locked="0"/>
    </xf>
    <xf numFmtId="49" fontId="24" fillId="33" borderId="39" xfId="0" applyNumberFormat="1" applyFont="1" applyFill="1" applyBorder="1" applyAlignment="1" applyProtection="1">
      <alignment horizontal="left" wrapText="1"/>
      <protection locked="0"/>
    </xf>
    <xf numFmtId="49" fontId="24" fillId="33" borderId="30" xfId="0" applyNumberFormat="1" applyFont="1" applyFill="1" applyBorder="1" applyAlignment="1" applyProtection="1">
      <alignment horizontal="left" wrapText="1"/>
      <protection locked="0"/>
    </xf>
    <xf numFmtId="49" fontId="24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24" fillId="33" borderId="30" xfId="0" applyNumberFormat="1" applyFont="1" applyFill="1" applyBorder="1" applyAlignment="1" applyProtection="1">
      <alignment horizontal="center" vertical="top" wrapText="1"/>
      <protection locked="0"/>
    </xf>
    <xf numFmtId="49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0" xfId="0" applyNumberFormat="1" applyFont="1" applyFill="1" applyBorder="1" applyAlignment="1" applyProtection="1">
      <alignment horizontal="right"/>
      <protection locked="0"/>
    </xf>
    <xf numFmtId="49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2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49" fontId="29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29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7" fillId="35" borderId="22" xfId="0" applyNumberFormat="1" applyFont="1" applyFill="1" applyBorder="1" applyAlignment="1" applyProtection="1">
      <alignment vertical="center" wrapText="1"/>
      <protection locked="0"/>
    </xf>
    <xf numFmtId="4" fontId="29" fillId="37" borderId="22" xfId="0" applyNumberFormat="1" applyFont="1" applyFill="1" applyBorder="1" applyAlignment="1" applyProtection="1">
      <alignment vertical="center" wrapText="1"/>
      <protection locked="0"/>
    </xf>
    <xf numFmtId="4" fontId="29" fillId="33" borderId="34" xfId="0" applyNumberFormat="1" applyFont="1" applyFill="1" applyBorder="1" applyAlignment="1" applyProtection="1">
      <alignment vertical="center" wrapText="1"/>
      <protection locked="0"/>
    </xf>
    <xf numFmtId="49" fontId="29" fillId="33" borderId="44" xfId="0" applyNumberFormat="1" applyFont="1" applyFill="1" applyBorder="1" applyAlignment="1" applyProtection="1">
      <alignment horizontal="left" vertical="center" wrapText="1"/>
      <protection locked="0"/>
    </xf>
    <xf numFmtId="4" fontId="29" fillId="33" borderId="10" xfId="0" applyNumberFormat="1" applyFont="1" applyFill="1" applyBorder="1" applyAlignment="1" applyProtection="1">
      <alignment vertical="center" wrapText="1"/>
      <protection locked="0"/>
    </xf>
    <xf numFmtId="4" fontId="29" fillId="33" borderId="13" xfId="0" applyNumberFormat="1" applyFont="1" applyFill="1" applyBorder="1" applyAlignment="1" applyProtection="1">
      <alignment vertical="center" wrapText="1"/>
      <protection locked="0"/>
    </xf>
    <xf numFmtId="4" fontId="29" fillId="33" borderId="22" xfId="0" applyNumberFormat="1" applyFont="1" applyFill="1" applyBorder="1" applyAlignment="1" applyProtection="1">
      <alignment vertical="center" wrapText="1"/>
      <protection locked="0"/>
    </xf>
    <xf numFmtId="49" fontId="24" fillId="33" borderId="35" xfId="0" applyNumberFormat="1" applyFont="1" applyFill="1" applyBorder="1" applyAlignment="1" applyProtection="1">
      <alignment vertical="center"/>
      <protection locked="0"/>
    </xf>
    <xf numFmtId="49" fontId="24" fillId="33" borderId="36" xfId="0" applyNumberFormat="1" applyFont="1" applyFill="1" applyBorder="1" applyAlignment="1" applyProtection="1">
      <alignment vertical="center"/>
      <protection locked="0"/>
    </xf>
    <xf numFmtId="49" fontId="24" fillId="33" borderId="45" xfId="0" applyNumberFormat="1" applyFont="1" applyFill="1" applyBorder="1" applyAlignment="1" applyProtection="1">
      <alignment vertical="center" wrapText="1"/>
      <protection locked="0"/>
    </xf>
    <xf numFmtId="4" fontId="25" fillId="33" borderId="46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39" xfId="0" applyNumberFormat="1" applyFont="1" applyFill="1" applyBorder="1" applyAlignment="1" applyProtection="1">
      <alignment vertical="center"/>
      <protection locked="0"/>
    </xf>
    <xf numFmtId="49" fontId="23" fillId="33" borderId="0" xfId="0" applyNumberFormat="1" applyFont="1" applyFill="1" applyBorder="1" applyAlignment="1" applyProtection="1">
      <alignment vertical="center"/>
      <protection locked="0"/>
    </xf>
    <xf numFmtId="49" fontId="23" fillId="33" borderId="30" xfId="0" applyNumberFormat="1" applyFont="1" applyFill="1" applyBorder="1" applyAlignment="1" applyProtection="1">
      <alignment vertical="center" wrapText="1"/>
      <protection locked="0"/>
    </xf>
    <xf numFmtId="4" fontId="31" fillId="33" borderId="38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35" xfId="0" applyNumberFormat="1" applyFont="1" applyFill="1" applyBorder="1" applyAlignment="1" applyProtection="1">
      <alignment horizontal="center" vertical="center"/>
      <protection locked="0"/>
    </xf>
    <xf numFmtId="49" fontId="23" fillId="33" borderId="36" xfId="0" applyNumberFormat="1" applyFont="1" applyFill="1" applyBorder="1" applyAlignment="1" applyProtection="1">
      <alignment horizontal="center" vertical="center"/>
      <protection locked="0"/>
    </xf>
    <xf numFmtId="49" fontId="23" fillId="33" borderId="37" xfId="0" applyNumberFormat="1" applyFont="1" applyFill="1" applyBorder="1" applyAlignment="1" applyProtection="1">
      <alignment vertical="center" wrapText="1"/>
      <protection locked="0"/>
    </xf>
    <xf numFmtId="4" fontId="31" fillId="33" borderId="37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31" xfId="0" applyNumberFormat="1" applyFont="1" applyFill="1" applyBorder="1" applyAlignment="1" applyProtection="1">
      <alignment horizontal="center" vertical="center"/>
      <protection locked="0"/>
    </xf>
    <xf numFmtId="49" fontId="23" fillId="33" borderId="32" xfId="0" applyNumberFormat="1" applyFont="1" applyFill="1" applyBorder="1" applyAlignment="1" applyProtection="1">
      <alignment horizontal="center" vertical="center"/>
      <protection locked="0"/>
    </xf>
    <xf numFmtId="49" fontId="23" fillId="33" borderId="38" xfId="0" applyNumberFormat="1" applyFont="1" applyFill="1" applyBorder="1" applyAlignment="1" applyProtection="1">
      <alignment vertical="center" wrapText="1"/>
      <protection locked="0"/>
    </xf>
    <xf numFmtId="4" fontId="50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50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showGridLines="0" tabSelected="1" zoomScalePageLayoutView="0" workbookViewId="0" topLeftCell="A1">
      <selection activeCell="B2" sqref="B2:F2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1.83203125" style="3" bestFit="1" customWidth="1"/>
    <col min="10" max="16384" width="9.33203125" style="1" customWidth="1"/>
  </cols>
  <sheetData>
    <row r="1" spans="2:6" ht="16.5" customHeight="1">
      <c r="B1" s="2" t="s">
        <v>54</v>
      </c>
      <c r="C1" s="2"/>
      <c r="D1" s="2"/>
      <c r="E1" s="2"/>
      <c r="F1" s="2"/>
    </row>
    <row r="2" spans="2:6" ht="16.5" customHeight="1">
      <c r="B2" s="2" t="s">
        <v>98</v>
      </c>
      <c r="C2" s="2"/>
      <c r="D2" s="2"/>
      <c r="E2" s="2"/>
      <c r="F2" s="2"/>
    </row>
    <row r="3" spans="2:6" ht="16.5" customHeight="1">
      <c r="B3" s="2" t="s">
        <v>97</v>
      </c>
      <c r="C3" s="2"/>
      <c r="D3" s="2"/>
      <c r="E3" s="2"/>
      <c r="F3" s="2"/>
    </row>
    <row r="4" spans="1:6" ht="48" customHeight="1">
      <c r="A4" s="4" t="s">
        <v>64</v>
      </c>
      <c r="B4" s="4"/>
      <c r="C4" s="4"/>
      <c r="D4" s="4"/>
      <c r="E4" s="4"/>
      <c r="F4" s="4"/>
    </row>
    <row r="5" spans="1:6" ht="12" customHeight="1">
      <c r="A5" s="5" t="s">
        <v>76</v>
      </c>
      <c r="B5" s="5"/>
      <c r="C5" s="5"/>
      <c r="D5" s="5"/>
      <c r="E5" s="5"/>
      <c r="F5" s="5"/>
    </row>
    <row r="6" spans="1:6" ht="15" customHeight="1">
      <c r="A6" s="4" t="s">
        <v>75</v>
      </c>
      <c r="B6" s="4"/>
      <c r="C6" s="4"/>
      <c r="D6" s="4"/>
      <c r="E6" s="4"/>
      <c r="F6" s="4"/>
    </row>
    <row r="7" spans="1:6" ht="23.25" customHeight="1">
      <c r="A7" s="6" t="s">
        <v>65</v>
      </c>
      <c r="B7" s="6"/>
      <c r="C7" s="6"/>
      <c r="D7" s="6"/>
      <c r="E7" s="6"/>
      <c r="F7" s="6"/>
    </row>
    <row r="8" spans="1:6" ht="27.75" customHeight="1">
      <c r="A8" s="7" t="s">
        <v>30</v>
      </c>
      <c r="B8" s="7"/>
      <c r="C8" s="7"/>
      <c r="D8" s="7"/>
      <c r="E8" s="7"/>
      <c r="F8" s="7"/>
    </row>
    <row r="9" spans="1:9" s="12" customFormat="1" ht="24" customHeight="1">
      <c r="A9" s="8" t="s">
        <v>21</v>
      </c>
      <c r="B9" s="9" t="s">
        <v>0</v>
      </c>
      <c r="C9" s="10" t="s">
        <v>1</v>
      </c>
      <c r="D9" s="10" t="s">
        <v>2</v>
      </c>
      <c r="E9" s="10" t="s">
        <v>22</v>
      </c>
      <c r="F9" s="11" t="s">
        <v>23</v>
      </c>
      <c r="I9" s="13"/>
    </row>
    <row r="10" spans="1:6" ht="16.5" customHeight="1">
      <c r="A10" s="14" t="s">
        <v>24</v>
      </c>
      <c r="B10" s="15" t="s">
        <v>77</v>
      </c>
      <c r="C10" s="16"/>
      <c r="D10" s="16"/>
      <c r="E10" s="17" t="s">
        <v>78</v>
      </c>
      <c r="F10" s="18">
        <f>SUM(F11)</f>
        <v>37936.92</v>
      </c>
    </row>
    <row r="11" spans="1:6" ht="16.5" customHeight="1">
      <c r="A11" s="19"/>
      <c r="B11" s="20"/>
      <c r="C11" s="21" t="s">
        <v>79</v>
      </c>
      <c r="D11" s="21"/>
      <c r="E11" s="22" t="s">
        <v>13</v>
      </c>
      <c r="F11" s="23">
        <f>SUM(F12)</f>
        <v>37936.92</v>
      </c>
    </row>
    <row r="12" spans="1:6" ht="56.25">
      <c r="A12" s="24"/>
      <c r="B12" s="25"/>
      <c r="C12" s="26"/>
      <c r="D12" s="26" t="s">
        <v>7</v>
      </c>
      <c r="E12" s="27" t="s">
        <v>8</v>
      </c>
      <c r="F12" s="28">
        <v>37936.92</v>
      </c>
    </row>
    <row r="13" spans="1:6" ht="16.5" customHeight="1">
      <c r="A13" s="14" t="s">
        <v>25</v>
      </c>
      <c r="B13" s="29" t="s">
        <v>3</v>
      </c>
      <c r="C13" s="30"/>
      <c r="D13" s="30"/>
      <c r="E13" s="31" t="s">
        <v>4</v>
      </c>
      <c r="F13" s="32">
        <f>SUM(F14)</f>
        <v>71742</v>
      </c>
    </row>
    <row r="14" spans="1:6" ht="16.5" customHeight="1">
      <c r="A14" s="19"/>
      <c r="B14" s="33"/>
      <c r="C14" s="34" t="s">
        <v>5</v>
      </c>
      <c r="D14" s="35"/>
      <c r="E14" s="36" t="s">
        <v>6</v>
      </c>
      <c r="F14" s="37">
        <f>SUM(F15)</f>
        <v>71742</v>
      </c>
    </row>
    <row r="15" spans="1:6" ht="54" customHeight="1">
      <c r="A15" s="38"/>
      <c r="B15" s="39"/>
      <c r="C15" s="40"/>
      <c r="D15" s="41" t="s">
        <v>7</v>
      </c>
      <c r="E15" s="42" t="s">
        <v>8</v>
      </c>
      <c r="F15" s="43">
        <v>71742</v>
      </c>
    </row>
    <row r="16" spans="1:6" ht="33.75">
      <c r="A16" s="14" t="s">
        <v>26</v>
      </c>
      <c r="B16" s="29" t="s">
        <v>9</v>
      </c>
      <c r="C16" s="30"/>
      <c r="D16" s="30"/>
      <c r="E16" s="31" t="s">
        <v>10</v>
      </c>
      <c r="F16" s="32">
        <f>SUM(F17,F19)</f>
        <v>18466</v>
      </c>
    </row>
    <row r="17" spans="1:6" ht="27" customHeight="1">
      <c r="A17" s="19"/>
      <c r="B17" s="33"/>
      <c r="C17" s="34" t="s">
        <v>11</v>
      </c>
      <c r="D17" s="35"/>
      <c r="E17" s="36" t="s">
        <v>12</v>
      </c>
      <c r="F17" s="37">
        <f>SUM(F18)</f>
        <v>3200</v>
      </c>
    </row>
    <row r="18" spans="1:6" ht="52.5" customHeight="1">
      <c r="A18" s="38"/>
      <c r="B18" s="39"/>
      <c r="C18" s="40"/>
      <c r="D18" s="41" t="s">
        <v>7</v>
      </c>
      <c r="E18" s="42" t="s">
        <v>8</v>
      </c>
      <c r="F18" s="43">
        <v>3200</v>
      </c>
    </row>
    <row r="19" spans="1:6" ht="16.5" customHeight="1">
      <c r="A19" s="38"/>
      <c r="B19" s="44"/>
      <c r="C19" s="45" t="s">
        <v>80</v>
      </c>
      <c r="D19" s="46"/>
      <c r="E19" s="36" t="s">
        <v>81</v>
      </c>
      <c r="F19" s="37">
        <f>SUM(F20)</f>
        <v>15266</v>
      </c>
    </row>
    <row r="20" spans="1:6" ht="52.5" customHeight="1">
      <c r="A20" s="24"/>
      <c r="B20" s="47"/>
      <c r="C20" s="39"/>
      <c r="D20" s="41" t="s">
        <v>7</v>
      </c>
      <c r="E20" s="42" t="s">
        <v>8</v>
      </c>
      <c r="F20" s="48">
        <v>15266</v>
      </c>
    </row>
    <row r="21" spans="1:6" ht="17.25" customHeight="1">
      <c r="A21" s="14" t="s">
        <v>27</v>
      </c>
      <c r="B21" s="49" t="s">
        <v>66</v>
      </c>
      <c r="C21" s="50"/>
      <c r="D21" s="30"/>
      <c r="E21" s="31" t="s">
        <v>67</v>
      </c>
      <c r="F21" s="32">
        <f>SUM(F22)</f>
        <v>300</v>
      </c>
    </row>
    <row r="22" spans="1:6" ht="16.5" customHeight="1">
      <c r="A22" s="38"/>
      <c r="B22" s="51"/>
      <c r="C22" s="52" t="s">
        <v>68</v>
      </c>
      <c r="D22" s="53"/>
      <c r="E22" s="54" t="s">
        <v>69</v>
      </c>
      <c r="F22" s="55">
        <f>SUM(F23)</f>
        <v>300</v>
      </c>
    </row>
    <row r="23" spans="1:6" ht="55.5" customHeight="1">
      <c r="A23" s="24"/>
      <c r="B23" s="56"/>
      <c r="C23" s="26"/>
      <c r="D23" s="57" t="s">
        <v>7</v>
      </c>
      <c r="E23" s="58" t="s">
        <v>8</v>
      </c>
      <c r="F23" s="48">
        <v>300</v>
      </c>
    </row>
    <row r="24" spans="1:6" ht="16.5" customHeight="1">
      <c r="A24" s="14" t="s">
        <v>70</v>
      </c>
      <c r="B24" s="29" t="s">
        <v>14</v>
      </c>
      <c r="C24" s="30"/>
      <c r="D24" s="30"/>
      <c r="E24" s="31" t="s">
        <v>15</v>
      </c>
      <c r="F24" s="32">
        <f>SUM(F25)</f>
        <v>167</v>
      </c>
    </row>
    <row r="25" spans="1:6" ht="16.5" customHeight="1">
      <c r="A25" s="38"/>
      <c r="B25" s="33"/>
      <c r="C25" s="34" t="s">
        <v>16</v>
      </c>
      <c r="D25" s="35"/>
      <c r="E25" s="36" t="s">
        <v>13</v>
      </c>
      <c r="F25" s="37">
        <f>SUM(F26)</f>
        <v>167</v>
      </c>
    </row>
    <row r="26" spans="1:6" ht="51" customHeight="1">
      <c r="A26" s="24"/>
      <c r="B26" s="39"/>
      <c r="C26" s="40"/>
      <c r="D26" s="41" t="s">
        <v>7</v>
      </c>
      <c r="E26" s="42" t="s">
        <v>8</v>
      </c>
      <c r="F26" s="43">
        <v>167</v>
      </c>
    </row>
    <row r="27" spans="1:6" ht="16.5" customHeight="1">
      <c r="A27" s="14" t="s">
        <v>82</v>
      </c>
      <c r="B27" s="29" t="s">
        <v>17</v>
      </c>
      <c r="C27" s="30"/>
      <c r="D27" s="30"/>
      <c r="E27" s="31" t="s">
        <v>18</v>
      </c>
      <c r="F27" s="32">
        <f>SUM(F28,F30,F32,F34)</f>
        <v>2149712.26</v>
      </c>
    </row>
    <row r="28" spans="1:6" ht="47.25" customHeight="1">
      <c r="A28" s="38"/>
      <c r="B28" s="33"/>
      <c r="C28" s="34" t="s">
        <v>19</v>
      </c>
      <c r="D28" s="35"/>
      <c r="E28" s="36" t="s">
        <v>28</v>
      </c>
      <c r="F28" s="37">
        <f>SUM(F29)</f>
        <v>2091129</v>
      </c>
    </row>
    <row r="29" spans="1:6" ht="51.75" customHeight="1">
      <c r="A29" s="38"/>
      <c r="B29" s="39"/>
      <c r="C29" s="40"/>
      <c r="D29" s="41" t="s">
        <v>7</v>
      </c>
      <c r="E29" s="42" t="s">
        <v>8</v>
      </c>
      <c r="F29" s="43">
        <v>2091129</v>
      </c>
    </row>
    <row r="30" spans="1:6" ht="63.75" customHeight="1">
      <c r="A30" s="38"/>
      <c r="B30" s="33"/>
      <c r="C30" s="34" t="s">
        <v>20</v>
      </c>
      <c r="D30" s="35"/>
      <c r="E30" s="36" t="s">
        <v>29</v>
      </c>
      <c r="F30" s="37">
        <f>SUM(F31)</f>
        <v>8000</v>
      </c>
    </row>
    <row r="31" spans="1:6" ht="53.25" customHeight="1">
      <c r="A31" s="38"/>
      <c r="B31" s="59"/>
      <c r="C31" s="40"/>
      <c r="D31" s="60" t="s">
        <v>7</v>
      </c>
      <c r="E31" s="61" t="s">
        <v>8</v>
      </c>
      <c r="F31" s="62">
        <v>8000</v>
      </c>
    </row>
    <row r="32" spans="1:6" ht="17.25" customHeight="1">
      <c r="A32" s="38"/>
      <c r="B32" s="63"/>
      <c r="C32" s="45" t="s">
        <v>72</v>
      </c>
      <c r="D32" s="45"/>
      <c r="E32" s="64" t="s">
        <v>73</v>
      </c>
      <c r="F32" s="65">
        <f>SUM(F33)</f>
        <v>6400.26</v>
      </c>
    </row>
    <row r="33" spans="1:6" ht="53.25" customHeight="1">
      <c r="A33" s="38"/>
      <c r="B33" s="63"/>
      <c r="C33" s="47"/>
      <c r="D33" s="47" t="s">
        <v>7</v>
      </c>
      <c r="E33" s="66" t="s">
        <v>8</v>
      </c>
      <c r="F33" s="133">
        <v>6400.26</v>
      </c>
    </row>
    <row r="34" spans="1:6" ht="17.25" customHeight="1">
      <c r="A34" s="38"/>
      <c r="B34" s="63"/>
      <c r="C34" s="45" t="s">
        <v>74</v>
      </c>
      <c r="D34" s="45"/>
      <c r="E34" s="64" t="s">
        <v>13</v>
      </c>
      <c r="F34" s="65">
        <f>SUM(F35)</f>
        <v>44183</v>
      </c>
    </row>
    <row r="35" spans="1:6" ht="53.25" customHeight="1">
      <c r="A35" s="24"/>
      <c r="B35" s="47"/>
      <c r="C35" s="47"/>
      <c r="D35" s="47" t="s">
        <v>7</v>
      </c>
      <c r="E35" s="68" t="s">
        <v>8</v>
      </c>
      <c r="F35" s="67">
        <v>44183</v>
      </c>
    </row>
    <row r="36" spans="1:9" s="73" customFormat="1" ht="21" customHeight="1">
      <c r="A36" s="69"/>
      <c r="B36" s="70"/>
      <c r="C36" s="70"/>
      <c r="D36" s="70"/>
      <c r="E36" s="71" t="s">
        <v>31</v>
      </c>
      <c r="F36" s="72">
        <f>SUM(F13,F16,F21,F24,F27,F10)</f>
        <v>2278324.1799999997</v>
      </c>
      <c r="I36" s="74"/>
    </row>
    <row r="37" spans="1:6" ht="15.75" customHeight="1">
      <c r="A37" s="75"/>
      <c r="B37" s="76"/>
      <c r="C37" s="76"/>
      <c r="D37" s="76"/>
      <c r="E37" s="77" t="s">
        <v>32</v>
      </c>
      <c r="F37" s="78"/>
    </row>
    <row r="38" spans="1:6" ht="30.75" customHeight="1">
      <c r="A38" s="75"/>
      <c r="B38" s="76"/>
      <c r="C38" s="76"/>
      <c r="D38" s="76"/>
      <c r="E38" s="79" t="s">
        <v>33</v>
      </c>
      <c r="F38" s="78">
        <f>SUM(F13,F21,F24,F27,F10)</f>
        <v>2259858.1799999997</v>
      </c>
    </row>
    <row r="39" spans="1:6" ht="48.75" customHeight="1">
      <c r="A39" s="80"/>
      <c r="B39" s="81"/>
      <c r="C39" s="81"/>
      <c r="D39" s="81"/>
      <c r="E39" s="82" t="s">
        <v>34</v>
      </c>
      <c r="F39" s="78">
        <f>SUM(F16)</f>
        <v>18466</v>
      </c>
    </row>
    <row r="40" spans="1:6" ht="26.25" customHeight="1">
      <c r="A40" s="83"/>
      <c r="B40" s="84"/>
      <c r="C40" s="84"/>
      <c r="D40" s="84"/>
      <c r="E40" s="84"/>
      <c r="F40" s="85"/>
    </row>
    <row r="41" spans="1:6" ht="23.25" customHeight="1">
      <c r="A41" s="86" t="s">
        <v>71</v>
      </c>
      <c r="B41" s="6"/>
      <c r="C41" s="6"/>
      <c r="D41" s="6"/>
      <c r="E41" s="6"/>
      <c r="F41" s="87"/>
    </row>
    <row r="42" spans="1:6" ht="21" customHeight="1">
      <c r="A42" s="88" t="s">
        <v>30</v>
      </c>
      <c r="B42" s="7"/>
      <c r="C42" s="7"/>
      <c r="D42" s="7"/>
      <c r="E42" s="7"/>
      <c r="F42" s="89"/>
    </row>
    <row r="43" spans="1:6" ht="24" customHeight="1">
      <c r="A43" s="8" t="s">
        <v>21</v>
      </c>
      <c r="B43" s="90" t="s">
        <v>0</v>
      </c>
      <c r="C43" s="91" t="s">
        <v>1</v>
      </c>
      <c r="D43" s="91" t="s">
        <v>2</v>
      </c>
      <c r="E43" s="91" t="s">
        <v>22</v>
      </c>
      <c r="F43" s="92" t="s">
        <v>23</v>
      </c>
    </row>
    <row r="44" spans="1:6" ht="16.5" customHeight="1">
      <c r="A44" s="14" t="s">
        <v>24</v>
      </c>
      <c r="B44" s="29" t="s">
        <v>77</v>
      </c>
      <c r="C44" s="30"/>
      <c r="D44" s="30"/>
      <c r="E44" s="31" t="s">
        <v>78</v>
      </c>
      <c r="F44" s="32">
        <f>SUM(F45)</f>
        <v>37936.92</v>
      </c>
    </row>
    <row r="45" spans="1:6" ht="16.5" customHeight="1">
      <c r="A45" s="19"/>
      <c r="B45" s="93"/>
      <c r="C45" s="94" t="s">
        <v>79</v>
      </c>
      <c r="D45" s="94"/>
      <c r="E45" s="54" t="s">
        <v>13</v>
      </c>
      <c r="F45" s="55">
        <f>SUM(F46:F50)</f>
        <v>37936.92</v>
      </c>
    </row>
    <row r="46" spans="1:9" ht="16.5" customHeight="1">
      <c r="A46" s="38"/>
      <c r="B46" s="95"/>
      <c r="C46" s="96"/>
      <c r="D46" s="57" t="s">
        <v>36</v>
      </c>
      <c r="E46" s="58" t="s">
        <v>37</v>
      </c>
      <c r="F46" s="48">
        <v>400</v>
      </c>
      <c r="I46" s="97">
        <f>SUM(F46)</f>
        <v>400</v>
      </c>
    </row>
    <row r="47" spans="1:9" ht="16.5" customHeight="1">
      <c r="A47" s="38"/>
      <c r="B47" s="95"/>
      <c r="C47" s="98"/>
      <c r="D47" s="57" t="s">
        <v>42</v>
      </c>
      <c r="E47" s="58" t="s">
        <v>43</v>
      </c>
      <c r="F47" s="48">
        <v>93</v>
      </c>
      <c r="I47" s="97">
        <f>SUM(F47:F50)</f>
        <v>37536.92</v>
      </c>
    </row>
    <row r="48" spans="1:6" ht="16.5" customHeight="1">
      <c r="A48" s="38"/>
      <c r="B48" s="95"/>
      <c r="C48" s="98"/>
      <c r="D48" s="57" t="s">
        <v>44</v>
      </c>
      <c r="E48" s="58" t="s">
        <v>45</v>
      </c>
      <c r="F48" s="48">
        <v>170.8</v>
      </c>
    </row>
    <row r="49" spans="1:6" ht="39" customHeight="1">
      <c r="A49" s="38"/>
      <c r="B49" s="95"/>
      <c r="C49" s="98"/>
      <c r="D49" s="57" t="s">
        <v>83</v>
      </c>
      <c r="E49" s="58" t="s">
        <v>84</v>
      </c>
      <c r="F49" s="48">
        <v>80.06</v>
      </c>
    </row>
    <row r="50" spans="1:6" ht="16.5" customHeight="1">
      <c r="A50" s="24"/>
      <c r="B50" s="99"/>
      <c r="C50" s="26"/>
      <c r="D50" s="57" t="s">
        <v>85</v>
      </c>
      <c r="E50" s="58" t="s">
        <v>86</v>
      </c>
      <c r="F50" s="48">
        <v>37193.06</v>
      </c>
    </row>
    <row r="51" spans="1:6" ht="16.5" customHeight="1">
      <c r="A51" s="14" t="s">
        <v>25</v>
      </c>
      <c r="B51" s="29" t="s">
        <v>3</v>
      </c>
      <c r="C51" s="30"/>
      <c r="D51" s="30"/>
      <c r="E51" s="31" t="s">
        <v>4</v>
      </c>
      <c r="F51" s="32">
        <f>SUM(F52)</f>
        <v>71742</v>
      </c>
    </row>
    <row r="52" spans="1:6" ht="16.5" customHeight="1">
      <c r="A52" s="19"/>
      <c r="B52" s="33"/>
      <c r="C52" s="34" t="s">
        <v>5</v>
      </c>
      <c r="D52" s="35"/>
      <c r="E52" s="36" t="s">
        <v>6</v>
      </c>
      <c r="F52" s="37">
        <f>SUM(F53:F56)</f>
        <v>71742</v>
      </c>
    </row>
    <row r="53" spans="1:9" ht="16.5" customHeight="1">
      <c r="A53" s="38"/>
      <c r="B53" s="39"/>
      <c r="C53" s="40"/>
      <c r="D53" s="41" t="s">
        <v>36</v>
      </c>
      <c r="E53" s="42" t="s">
        <v>37</v>
      </c>
      <c r="F53" s="43">
        <v>59662.32</v>
      </c>
      <c r="I53" s="97">
        <f>SUM(F53:F55)</f>
        <v>71380</v>
      </c>
    </row>
    <row r="54" spans="1:6" ht="16.5" customHeight="1">
      <c r="A54" s="38"/>
      <c r="B54" s="39"/>
      <c r="C54" s="40"/>
      <c r="D54" s="41" t="s">
        <v>38</v>
      </c>
      <c r="E54" s="42" t="s">
        <v>39</v>
      </c>
      <c r="F54" s="43">
        <v>10255.96</v>
      </c>
    </row>
    <row r="55" spans="1:6" ht="16.5" customHeight="1">
      <c r="A55" s="38"/>
      <c r="B55" s="39"/>
      <c r="C55" s="40"/>
      <c r="D55" s="41" t="s">
        <v>40</v>
      </c>
      <c r="E55" s="42" t="s">
        <v>41</v>
      </c>
      <c r="F55" s="43">
        <v>1461.72</v>
      </c>
    </row>
    <row r="56" spans="1:9" ht="16.5" customHeight="1">
      <c r="A56" s="38"/>
      <c r="B56" s="39"/>
      <c r="C56" s="40"/>
      <c r="D56" s="41" t="s">
        <v>42</v>
      </c>
      <c r="E56" s="42" t="s">
        <v>43</v>
      </c>
      <c r="F56" s="43">
        <v>362</v>
      </c>
      <c r="I56" s="97">
        <f>SUM(F56:F56)</f>
        <v>362</v>
      </c>
    </row>
    <row r="57" spans="1:6" ht="33.75">
      <c r="A57" s="14" t="s">
        <v>26</v>
      </c>
      <c r="B57" s="29" t="s">
        <v>9</v>
      </c>
      <c r="C57" s="30"/>
      <c r="D57" s="30"/>
      <c r="E57" s="31" t="s">
        <v>10</v>
      </c>
      <c r="F57" s="32">
        <f>SUM(F58,F60)</f>
        <v>18466</v>
      </c>
    </row>
    <row r="58" spans="1:6" ht="22.5">
      <c r="A58" s="19"/>
      <c r="B58" s="33"/>
      <c r="C58" s="34" t="s">
        <v>11</v>
      </c>
      <c r="D58" s="35"/>
      <c r="E58" s="36" t="s">
        <v>12</v>
      </c>
      <c r="F58" s="37">
        <f>SUM(F59)</f>
        <v>3200</v>
      </c>
    </row>
    <row r="59" spans="1:6" ht="16.5" customHeight="1">
      <c r="A59" s="38"/>
      <c r="B59" s="39"/>
      <c r="C59" s="40"/>
      <c r="D59" s="60" t="s">
        <v>42</v>
      </c>
      <c r="E59" s="61" t="s">
        <v>43</v>
      </c>
      <c r="F59" s="62">
        <v>3200</v>
      </c>
    </row>
    <row r="60" spans="1:6" ht="16.5" customHeight="1">
      <c r="A60" s="38"/>
      <c r="B60" s="63"/>
      <c r="C60" s="45" t="s">
        <v>80</v>
      </c>
      <c r="D60" s="45"/>
      <c r="E60" s="64" t="s">
        <v>81</v>
      </c>
      <c r="F60" s="65">
        <f>SUM(F61:F67)</f>
        <v>15266.000000000002</v>
      </c>
    </row>
    <row r="61" spans="1:9" ht="16.5" customHeight="1">
      <c r="A61" s="38"/>
      <c r="B61" s="63"/>
      <c r="C61" s="100"/>
      <c r="D61" s="101" t="s">
        <v>91</v>
      </c>
      <c r="E61" s="102" t="s">
        <v>92</v>
      </c>
      <c r="F61" s="103">
        <v>7080</v>
      </c>
      <c r="I61" s="97">
        <f>SUM(F61)</f>
        <v>7080</v>
      </c>
    </row>
    <row r="62" spans="1:9" ht="16.5" customHeight="1">
      <c r="A62" s="38"/>
      <c r="B62" s="63"/>
      <c r="C62" s="63"/>
      <c r="D62" s="101" t="s">
        <v>38</v>
      </c>
      <c r="E62" s="102" t="s">
        <v>39</v>
      </c>
      <c r="F62" s="103">
        <v>744.41</v>
      </c>
      <c r="I62" s="97"/>
    </row>
    <row r="63" spans="1:9" ht="16.5" customHeight="1">
      <c r="A63" s="38"/>
      <c r="B63" s="63"/>
      <c r="C63" s="63"/>
      <c r="D63" s="101" t="s">
        <v>40</v>
      </c>
      <c r="E63" s="102" t="s">
        <v>41</v>
      </c>
      <c r="F63" s="103">
        <v>102.68</v>
      </c>
      <c r="I63" s="97"/>
    </row>
    <row r="64" spans="1:9" ht="16.5" customHeight="1">
      <c r="A64" s="38"/>
      <c r="B64" s="63"/>
      <c r="C64" s="63"/>
      <c r="D64" s="101" t="s">
        <v>87</v>
      </c>
      <c r="E64" s="102" t="s">
        <v>88</v>
      </c>
      <c r="F64" s="103">
        <v>4733.2</v>
      </c>
      <c r="I64" s="97">
        <f>SUM(F64,F62,F63)</f>
        <v>5580.29</v>
      </c>
    </row>
    <row r="65" spans="1:9" ht="16.5" customHeight="1">
      <c r="A65" s="38"/>
      <c r="B65" s="63"/>
      <c r="C65" s="63"/>
      <c r="D65" s="101" t="s">
        <v>42</v>
      </c>
      <c r="E65" s="102" t="s">
        <v>43</v>
      </c>
      <c r="F65" s="103">
        <v>1429.77</v>
      </c>
      <c r="I65" s="97">
        <f>SUM(F65:F67)</f>
        <v>2605.71</v>
      </c>
    </row>
    <row r="66" spans="1:6" ht="16.5" customHeight="1">
      <c r="A66" s="38"/>
      <c r="B66" s="63"/>
      <c r="C66" s="63"/>
      <c r="D66" s="101" t="s">
        <v>44</v>
      </c>
      <c r="E66" s="102" t="s">
        <v>45</v>
      </c>
      <c r="F66" s="103">
        <v>860</v>
      </c>
    </row>
    <row r="67" spans="1:6" ht="16.5" customHeight="1">
      <c r="A67" s="24"/>
      <c r="B67" s="47"/>
      <c r="C67" s="47"/>
      <c r="D67" s="101" t="s">
        <v>89</v>
      </c>
      <c r="E67" s="102" t="s">
        <v>90</v>
      </c>
      <c r="F67" s="103">
        <v>315.94</v>
      </c>
    </row>
    <row r="68" spans="1:9" s="106" customFormat="1" ht="16.5" customHeight="1">
      <c r="A68" s="14" t="s">
        <v>27</v>
      </c>
      <c r="B68" s="49" t="s">
        <v>66</v>
      </c>
      <c r="C68" s="49"/>
      <c r="D68" s="49"/>
      <c r="E68" s="104" t="s">
        <v>67</v>
      </c>
      <c r="F68" s="105">
        <f>SUM(F69)</f>
        <v>300</v>
      </c>
      <c r="I68" s="107"/>
    </row>
    <row r="69" spans="1:6" ht="16.5" customHeight="1">
      <c r="A69" s="19"/>
      <c r="B69" s="44"/>
      <c r="C69" s="45" t="s">
        <v>68</v>
      </c>
      <c r="D69" s="45"/>
      <c r="E69" s="64" t="s">
        <v>69</v>
      </c>
      <c r="F69" s="65">
        <f>SUM(F70)</f>
        <v>300</v>
      </c>
    </row>
    <row r="70" spans="1:6" ht="22.5">
      <c r="A70" s="24"/>
      <c r="B70" s="39"/>
      <c r="C70" s="40"/>
      <c r="D70" s="108" t="s">
        <v>50</v>
      </c>
      <c r="E70" s="109" t="s">
        <v>51</v>
      </c>
      <c r="F70" s="110">
        <v>300</v>
      </c>
    </row>
    <row r="71" spans="1:6" ht="16.5" customHeight="1">
      <c r="A71" s="14" t="s">
        <v>70</v>
      </c>
      <c r="B71" s="29" t="s">
        <v>14</v>
      </c>
      <c r="C71" s="30"/>
      <c r="D71" s="30"/>
      <c r="E71" s="31" t="s">
        <v>15</v>
      </c>
      <c r="F71" s="32">
        <f>SUM(F72)</f>
        <v>167</v>
      </c>
    </row>
    <row r="72" spans="1:6" ht="15">
      <c r="A72" s="38"/>
      <c r="B72" s="33"/>
      <c r="C72" s="34" t="s">
        <v>16</v>
      </c>
      <c r="D72" s="35"/>
      <c r="E72" s="36" t="s">
        <v>13</v>
      </c>
      <c r="F72" s="37">
        <f>SUM(F73:F75)</f>
        <v>167</v>
      </c>
    </row>
    <row r="73" spans="1:6" ht="16.5" customHeight="1">
      <c r="A73" s="38"/>
      <c r="B73" s="39"/>
      <c r="C73" s="40"/>
      <c r="D73" s="41" t="s">
        <v>36</v>
      </c>
      <c r="E73" s="42" t="s">
        <v>37</v>
      </c>
      <c r="F73" s="43">
        <v>120</v>
      </c>
    </row>
    <row r="74" spans="1:6" ht="16.5" customHeight="1">
      <c r="A74" s="38"/>
      <c r="B74" s="39"/>
      <c r="C74" s="40"/>
      <c r="D74" s="41" t="s">
        <v>42</v>
      </c>
      <c r="E74" s="42" t="s">
        <v>43</v>
      </c>
      <c r="F74" s="43">
        <v>10</v>
      </c>
    </row>
    <row r="75" spans="1:6" ht="16.5" customHeight="1">
      <c r="A75" s="24"/>
      <c r="B75" s="39"/>
      <c r="C75" s="40"/>
      <c r="D75" s="41" t="s">
        <v>44</v>
      </c>
      <c r="E75" s="42" t="s">
        <v>45</v>
      </c>
      <c r="F75" s="43">
        <v>37</v>
      </c>
    </row>
    <row r="76" spans="1:6" ht="16.5" customHeight="1">
      <c r="A76" s="14" t="s">
        <v>82</v>
      </c>
      <c r="B76" s="29" t="s">
        <v>17</v>
      </c>
      <c r="C76" s="30"/>
      <c r="D76" s="30"/>
      <c r="E76" s="31" t="s">
        <v>18</v>
      </c>
      <c r="F76" s="111">
        <f>SUM(F77,F101,F103,F106)</f>
        <v>2149712.26</v>
      </c>
    </row>
    <row r="77" spans="1:6" ht="45.75" customHeight="1">
      <c r="A77" s="38"/>
      <c r="B77" s="33"/>
      <c r="C77" s="34" t="s">
        <v>19</v>
      </c>
      <c r="D77" s="35"/>
      <c r="E77" s="36" t="s">
        <v>28</v>
      </c>
      <c r="F77" s="112">
        <f>SUM(F78,F81,F84,F86,F90,F93,F95,F99,F97)</f>
        <v>2091129</v>
      </c>
    </row>
    <row r="78" spans="1:6" ht="16.5" customHeight="1">
      <c r="A78" s="38"/>
      <c r="B78" s="39"/>
      <c r="C78" s="40"/>
      <c r="D78" s="41" t="s">
        <v>46</v>
      </c>
      <c r="E78" s="42" t="s">
        <v>47</v>
      </c>
      <c r="F78" s="113">
        <f>SUM(F79:F80)</f>
        <v>1973340</v>
      </c>
    </row>
    <row r="79" spans="1:6" ht="16.5" customHeight="1">
      <c r="A79" s="38"/>
      <c r="B79" s="39"/>
      <c r="C79" s="40"/>
      <c r="D79" s="60"/>
      <c r="E79" s="114" t="s">
        <v>60</v>
      </c>
      <c r="F79" s="115">
        <v>1622340</v>
      </c>
    </row>
    <row r="80" spans="1:6" ht="16.5" customHeight="1">
      <c r="A80" s="38"/>
      <c r="B80" s="39"/>
      <c r="C80" s="40"/>
      <c r="D80" s="108"/>
      <c r="E80" s="114" t="s">
        <v>58</v>
      </c>
      <c r="F80" s="115">
        <v>351000</v>
      </c>
    </row>
    <row r="81" spans="1:9" ht="16.5" customHeight="1">
      <c r="A81" s="38"/>
      <c r="B81" s="39"/>
      <c r="C81" s="40"/>
      <c r="D81" s="41" t="s">
        <v>36</v>
      </c>
      <c r="E81" s="42" t="s">
        <v>37</v>
      </c>
      <c r="F81" s="116">
        <f>SUM(F82:F83)</f>
        <v>38293</v>
      </c>
      <c r="I81" s="97">
        <f>SUM(F81,F84,F86,F90)</f>
        <v>102489</v>
      </c>
    </row>
    <row r="82" spans="1:9" ht="16.5" customHeight="1">
      <c r="A82" s="38"/>
      <c r="B82" s="39"/>
      <c r="C82" s="40"/>
      <c r="D82" s="60"/>
      <c r="E82" s="114" t="s">
        <v>60</v>
      </c>
      <c r="F82" s="117">
        <v>30000</v>
      </c>
      <c r="I82" s="97">
        <f>SUM(F82,F85,F88,F91,I92)</f>
        <v>41270</v>
      </c>
    </row>
    <row r="83" spans="1:9" ht="16.5" customHeight="1">
      <c r="A83" s="38"/>
      <c r="B83" s="39"/>
      <c r="C83" s="40"/>
      <c r="D83" s="108"/>
      <c r="E83" s="114" t="s">
        <v>58</v>
      </c>
      <c r="F83" s="117">
        <v>8293</v>
      </c>
      <c r="I83" s="97">
        <f>SUM(F83,F89,F92)</f>
        <v>10147</v>
      </c>
    </row>
    <row r="84" spans="1:6" ht="16.5" customHeight="1">
      <c r="A84" s="38"/>
      <c r="B84" s="39"/>
      <c r="C84" s="40"/>
      <c r="D84" s="41" t="s">
        <v>48</v>
      </c>
      <c r="E84" s="42" t="s">
        <v>49</v>
      </c>
      <c r="F84" s="117">
        <f>SUM(F85)</f>
        <v>4300</v>
      </c>
    </row>
    <row r="85" spans="1:6" ht="16.5" customHeight="1">
      <c r="A85" s="38"/>
      <c r="B85" s="39"/>
      <c r="C85" s="40"/>
      <c r="D85" s="41"/>
      <c r="E85" s="114" t="s">
        <v>60</v>
      </c>
      <c r="F85" s="117">
        <v>4300</v>
      </c>
    </row>
    <row r="86" spans="1:6" ht="16.5" customHeight="1">
      <c r="A86" s="38"/>
      <c r="B86" s="39"/>
      <c r="C86" s="40"/>
      <c r="D86" s="41" t="s">
        <v>38</v>
      </c>
      <c r="E86" s="42" t="s">
        <v>39</v>
      </c>
      <c r="F86" s="117">
        <f>SUM(F87:F89)</f>
        <v>58672</v>
      </c>
    </row>
    <row r="87" spans="1:9" ht="16.5" customHeight="1">
      <c r="A87" s="38"/>
      <c r="B87" s="39"/>
      <c r="C87" s="40"/>
      <c r="D87" s="60"/>
      <c r="E87" s="42" t="s">
        <v>59</v>
      </c>
      <c r="F87" s="117">
        <v>51072</v>
      </c>
      <c r="I87" s="97">
        <f>SUM(F87)</f>
        <v>51072</v>
      </c>
    </row>
    <row r="88" spans="1:9" ht="16.5" customHeight="1">
      <c r="A88" s="38"/>
      <c r="B88" s="39"/>
      <c r="C88" s="40"/>
      <c r="D88" s="40"/>
      <c r="E88" s="114" t="s">
        <v>61</v>
      </c>
      <c r="F88" s="117">
        <v>6000</v>
      </c>
      <c r="I88" s="97"/>
    </row>
    <row r="89" spans="1:9" ht="16.5" customHeight="1">
      <c r="A89" s="38"/>
      <c r="B89" s="39"/>
      <c r="C89" s="40"/>
      <c r="D89" s="108"/>
      <c r="E89" s="114" t="s">
        <v>62</v>
      </c>
      <c r="F89" s="117">
        <v>1600</v>
      </c>
      <c r="I89" s="97"/>
    </row>
    <row r="90" spans="1:6" ht="16.5" customHeight="1">
      <c r="A90" s="38"/>
      <c r="B90" s="39"/>
      <c r="C90" s="40"/>
      <c r="D90" s="41" t="s">
        <v>40</v>
      </c>
      <c r="E90" s="42" t="s">
        <v>41</v>
      </c>
      <c r="F90" s="117">
        <f>SUM(F91:F92)</f>
        <v>1224</v>
      </c>
    </row>
    <row r="91" spans="1:6" ht="16.5" customHeight="1">
      <c r="A91" s="38"/>
      <c r="B91" s="39"/>
      <c r="C91" s="40"/>
      <c r="D91" s="60"/>
      <c r="E91" s="114" t="s">
        <v>60</v>
      </c>
      <c r="F91" s="117">
        <v>970</v>
      </c>
    </row>
    <row r="92" spans="1:6" ht="16.5" customHeight="1">
      <c r="A92" s="38"/>
      <c r="B92" s="39"/>
      <c r="C92" s="40"/>
      <c r="D92" s="108"/>
      <c r="E92" s="114" t="s">
        <v>58</v>
      </c>
      <c r="F92" s="117">
        <v>254</v>
      </c>
    </row>
    <row r="93" spans="1:9" ht="16.5" customHeight="1">
      <c r="A93" s="38"/>
      <c r="B93" s="39"/>
      <c r="C93" s="40"/>
      <c r="D93" s="41" t="s">
        <v>42</v>
      </c>
      <c r="E93" s="42" t="s">
        <v>43</v>
      </c>
      <c r="F93" s="117">
        <f>SUM(F94)</f>
        <v>500</v>
      </c>
      <c r="I93" s="97">
        <f>SUM(F94,F96,F100,F98)</f>
        <v>15300</v>
      </c>
    </row>
    <row r="94" spans="1:9" ht="16.5" customHeight="1">
      <c r="A94" s="38"/>
      <c r="B94" s="39"/>
      <c r="C94" s="40"/>
      <c r="D94" s="41"/>
      <c r="E94" s="114" t="s">
        <v>60</v>
      </c>
      <c r="F94" s="117">
        <v>500</v>
      </c>
      <c r="I94" s="97"/>
    </row>
    <row r="95" spans="1:6" ht="16.5" customHeight="1">
      <c r="A95" s="38"/>
      <c r="B95" s="39"/>
      <c r="C95" s="40"/>
      <c r="D95" s="41" t="s">
        <v>44</v>
      </c>
      <c r="E95" s="42" t="s">
        <v>45</v>
      </c>
      <c r="F95" s="117">
        <f>SUM(F96)</f>
        <v>6000</v>
      </c>
    </row>
    <row r="96" spans="1:6" ht="16.5" customHeight="1">
      <c r="A96" s="38"/>
      <c r="B96" s="39"/>
      <c r="C96" s="40"/>
      <c r="D96" s="41"/>
      <c r="E96" s="114" t="s">
        <v>60</v>
      </c>
      <c r="F96" s="117">
        <v>6000</v>
      </c>
    </row>
    <row r="97" spans="1:6" ht="16.5" customHeight="1">
      <c r="A97" s="38"/>
      <c r="B97" s="39"/>
      <c r="C97" s="40"/>
      <c r="D97" s="41" t="s">
        <v>93</v>
      </c>
      <c r="E97" s="114" t="s">
        <v>94</v>
      </c>
      <c r="F97" s="117">
        <f>SUM(F98)</f>
        <v>7000</v>
      </c>
    </row>
    <row r="98" spans="1:6" ht="16.5" customHeight="1">
      <c r="A98" s="38"/>
      <c r="B98" s="39"/>
      <c r="C98" s="40"/>
      <c r="D98" s="41"/>
      <c r="E98" s="114" t="s">
        <v>60</v>
      </c>
      <c r="F98" s="117">
        <v>7000</v>
      </c>
    </row>
    <row r="99" spans="1:6" ht="28.5" customHeight="1">
      <c r="A99" s="38"/>
      <c r="B99" s="39"/>
      <c r="C99" s="40"/>
      <c r="D99" s="41" t="s">
        <v>50</v>
      </c>
      <c r="E99" s="42" t="s">
        <v>51</v>
      </c>
      <c r="F99" s="117">
        <f>SUM(F100)</f>
        <v>1800</v>
      </c>
    </row>
    <row r="100" spans="1:6" ht="16.5" customHeight="1">
      <c r="A100" s="38"/>
      <c r="B100" s="39"/>
      <c r="C100" s="40"/>
      <c r="D100" s="41"/>
      <c r="E100" s="114" t="s">
        <v>60</v>
      </c>
      <c r="F100" s="117">
        <v>1800</v>
      </c>
    </row>
    <row r="101" spans="1:6" ht="67.5">
      <c r="A101" s="38"/>
      <c r="B101" s="33"/>
      <c r="C101" s="34" t="s">
        <v>20</v>
      </c>
      <c r="D101" s="35"/>
      <c r="E101" s="36" t="s">
        <v>63</v>
      </c>
      <c r="F101" s="37">
        <f>SUM(F102)</f>
        <v>8000</v>
      </c>
    </row>
    <row r="102" spans="1:6" ht="19.5" customHeight="1">
      <c r="A102" s="38"/>
      <c r="B102" s="39"/>
      <c r="C102" s="40"/>
      <c r="D102" s="60" t="s">
        <v>52</v>
      </c>
      <c r="E102" s="61" t="s">
        <v>53</v>
      </c>
      <c r="F102" s="62">
        <v>8000</v>
      </c>
    </row>
    <row r="103" spans="1:6" ht="19.5" customHeight="1">
      <c r="A103" s="38"/>
      <c r="B103" s="63"/>
      <c r="C103" s="45" t="s">
        <v>72</v>
      </c>
      <c r="D103" s="45"/>
      <c r="E103" s="64" t="s">
        <v>73</v>
      </c>
      <c r="F103" s="65">
        <f>SUM(F104:F105)</f>
        <v>6400.26</v>
      </c>
    </row>
    <row r="104" spans="1:6" ht="19.5" customHeight="1">
      <c r="A104" s="38"/>
      <c r="B104" s="63"/>
      <c r="C104" s="100"/>
      <c r="D104" s="101" t="s">
        <v>46</v>
      </c>
      <c r="E104" s="102" t="s">
        <v>47</v>
      </c>
      <c r="F104" s="134">
        <v>6285.26</v>
      </c>
    </row>
    <row r="105" spans="1:6" ht="19.5" customHeight="1">
      <c r="A105" s="38"/>
      <c r="B105" s="63"/>
      <c r="C105" s="47"/>
      <c r="D105" s="101" t="s">
        <v>42</v>
      </c>
      <c r="E105" s="102" t="s">
        <v>43</v>
      </c>
      <c r="F105" s="103">
        <v>115</v>
      </c>
    </row>
    <row r="106" spans="1:6" ht="19.5" customHeight="1">
      <c r="A106" s="38"/>
      <c r="B106" s="63"/>
      <c r="C106" s="45" t="s">
        <v>74</v>
      </c>
      <c r="D106" s="45"/>
      <c r="E106" s="64" t="s">
        <v>13</v>
      </c>
      <c r="F106" s="65">
        <f>SUM(F107,F110,F112,F114,F115)</f>
        <v>44183</v>
      </c>
    </row>
    <row r="107" spans="1:6" ht="19.5" customHeight="1">
      <c r="A107" s="38"/>
      <c r="B107" s="63"/>
      <c r="C107" s="100"/>
      <c r="D107" s="101" t="s">
        <v>36</v>
      </c>
      <c r="E107" s="102" t="s">
        <v>37</v>
      </c>
      <c r="F107" s="103">
        <f>SUM(F108:F109)</f>
        <v>2061.48</v>
      </c>
    </row>
    <row r="108" spans="1:6" ht="19.5" customHeight="1">
      <c r="A108" s="38"/>
      <c r="B108" s="63"/>
      <c r="C108" s="63"/>
      <c r="D108" s="100"/>
      <c r="E108" s="102" t="s">
        <v>95</v>
      </c>
      <c r="F108" s="103">
        <v>1467.48</v>
      </c>
    </row>
    <row r="109" spans="1:6" ht="26.25" customHeight="1">
      <c r="A109" s="38"/>
      <c r="B109" s="63"/>
      <c r="C109" s="63"/>
      <c r="D109" s="47"/>
      <c r="E109" s="102" t="s">
        <v>96</v>
      </c>
      <c r="F109" s="103">
        <v>594</v>
      </c>
    </row>
    <row r="110" spans="1:6" ht="19.5" customHeight="1">
      <c r="A110" s="38"/>
      <c r="B110" s="63"/>
      <c r="C110" s="63"/>
      <c r="D110" s="101" t="s">
        <v>38</v>
      </c>
      <c r="E110" s="102" t="s">
        <v>39</v>
      </c>
      <c r="F110" s="103">
        <f>SUM(F111)</f>
        <v>244.58</v>
      </c>
    </row>
    <row r="111" spans="1:6" ht="19.5" customHeight="1">
      <c r="A111" s="38"/>
      <c r="B111" s="63"/>
      <c r="C111" s="63"/>
      <c r="D111" s="101"/>
      <c r="E111" s="102" t="s">
        <v>95</v>
      </c>
      <c r="F111" s="103">
        <v>244.58</v>
      </c>
    </row>
    <row r="112" spans="1:6" ht="19.5" customHeight="1">
      <c r="A112" s="38"/>
      <c r="B112" s="63"/>
      <c r="C112" s="63"/>
      <c r="D112" s="101" t="s">
        <v>40</v>
      </c>
      <c r="E112" s="102" t="s">
        <v>41</v>
      </c>
      <c r="F112" s="103">
        <f>SUM(F113)</f>
        <v>34.94</v>
      </c>
    </row>
    <row r="113" spans="1:6" ht="19.5" customHeight="1">
      <c r="A113" s="38"/>
      <c r="B113" s="63"/>
      <c r="C113" s="63"/>
      <c r="D113" s="101"/>
      <c r="E113" s="102" t="s">
        <v>95</v>
      </c>
      <c r="F113" s="103">
        <v>34.94</v>
      </c>
    </row>
    <row r="114" spans="1:6" ht="19.5" customHeight="1">
      <c r="A114" s="38"/>
      <c r="B114" s="63"/>
      <c r="C114" s="63"/>
      <c r="D114" s="101" t="s">
        <v>46</v>
      </c>
      <c r="E114" s="102" t="s">
        <v>47</v>
      </c>
      <c r="F114" s="103">
        <v>41200</v>
      </c>
    </row>
    <row r="115" spans="1:6" ht="19.5" customHeight="1">
      <c r="A115" s="24"/>
      <c r="B115" s="47"/>
      <c r="C115" s="47"/>
      <c r="D115" s="101" t="s">
        <v>42</v>
      </c>
      <c r="E115" s="102" t="s">
        <v>43</v>
      </c>
      <c r="F115" s="103">
        <v>642</v>
      </c>
    </row>
    <row r="116" spans="1:6" ht="34.5" customHeight="1">
      <c r="A116" s="118"/>
      <c r="B116" s="119"/>
      <c r="C116" s="119"/>
      <c r="D116" s="119"/>
      <c r="E116" s="120" t="s">
        <v>35</v>
      </c>
      <c r="F116" s="121">
        <f>SUM(F51,F57,F68,F71,F76,F44)</f>
        <v>2278324.1799999997</v>
      </c>
    </row>
    <row r="117" spans="1:6" ht="14.25" customHeight="1">
      <c r="A117" s="122"/>
      <c r="B117" s="123"/>
      <c r="C117" s="123"/>
      <c r="D117" s="123"/>
      <c r="E117" s="124" t="s">
        <v>55</v>
      </c>
      <c r="F117" s="125"/>
    </row>
    <row r="118" spans="1:6" ht="30.75" customHeight="1">
      <c r="A118" s="126"/>
      <c r="B118" s="127"/>
      <c r="C118" s="127"/>
      <c r="D118" s="127"/>
      <c r="E118" s="128" t="s">
        <v>56</v>
      </c>
      <c r="F118" s="129">
        <f>SUM(F51,F68,F71,F76,F44)</f>
        <v>2259858.1799999997</v>
      </c>
    </row>
    <row r="119" spans="1:6" ht="30.75" customHeight="1">
      <c r="A119" s="130"/>
      <c r="B119" s="131"/>
      <c r="C119" s="131"/>
      <c r="D119" s="131"/>
      <c r="E119" s="132" t="s">
        <v>57</v>
      </c>
      <c r="F119" s="78">
        <f>SUM(F57)</f>
        <v>18466</v>
      </c>
    </row>
  </sheetData>
  <sheetProtection/>
  <mergeCells count="13">
    <mergeCell ref="A5:F5"/>
    <mergeCell ref="A6:F6"/>
    <mergeCell ref="B1:F1"/>
    <mergeCell ref="B2:F2"/>
    <mergeCell ref="B3:F3"/>
    <mergeCell ref="A4:F4"/>
    <mergeCell ref="A118:D118"/>
    <mergeCell ref="A119:D119"/>
    <mergeCell ref="A7:F7"/>
    <mergeCell ref="A8:F8"/>
    <mergeCell ref="A41:F41"/>
    <mergeCell ref="A42:F42"/>
    <mergeCell ref="B40:F4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Basia</cp:lastModifiedBy>
  <cp:lastPrinted>2014-07-09T11:39:05Z</cp:lastPrinted>
  <dcterms:created xsi:type="dcterms:W3CDTF">2009-01-13T15:51:46Z</dcterms:created>
  <dcterms:modified xsi:type="dcterms:W3CDTF">2014-07-28T06:25:12Z</dcterms:modified>
  <cp:category/>
  <cp:version/>
  <cp:contentType/>
  <cp:contentStatus/>
</cp:coreProperties>
</file>