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przek.'!$A$1:$E$121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<sst xmlns="http://schemas.openxmlformats.org/spreadsheetml/2006/main" count="100" uniqueCount="96">
  <si>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</si>
  <si>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</si>
  <si>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</si>
  <si>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</si>
  <si>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</si>
  <si>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</si>
  <si>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</si>
  <si>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</si>
  <si>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</si>
  <si>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</si>
  <si>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</si>
  <si>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</si>
  <si>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</si>
  <si>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</si>
  <si>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</si>
  <si>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</si>
  <si>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</si>
  <si>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</si>
  <si>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Dział 600 - Transport i łączność</t>
  </si>
  <si>
    <t>Dotacje celowe dla podmiotów nie zaliczonych do sektora finansów publicznych: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</si>
  <si>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</si>
  <si>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</si>
  <si>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</si>
  <si>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</si>
  <si>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</si>
  <si>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</si>
  <si>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</si>
  <si>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</si>
  <si>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</si>
  <si>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</si>
  <si>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</si>
  <si>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</si>
  <si>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</si>
  <si>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</si>
  <si>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</si>
  <si>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</si>
  <si>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</si>
  <si>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</si>
  <si>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</si>
  <si>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</si>
  <si>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</si>
  <si>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</si>
  <si>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>Dział 92195 Pozostała działalność</t>
  </si>
  <si>
    <t xml:space="preserve">  </t>
  </si>
  <si>
    <t>1.Dotacje na zadania bieżące, w tym:</t>
  </si>
  <si>
    <t>a) Dotacja celowa z budżetu na realizację zadań zleconych w formie "małych grantów"</t>
  </si>
  <si>
    <t>a) Dotacje celowe z budżetu na realizację zadań zleconych - na placówki wsparcia dziennego</t>
  </si>
  <si>
    <t>Dział 801 Oświata i wychowanie</t>
  </si>
  <si>
    <t>a) rozdział 80104 - Przedszkola - Dotacje celowe przekazane gminie na zadania bieżące realizowane na podstawie porozumień (umów) między jednostkami samorządu terytorialnego</t>
  </si>
  <si>
    <t>1. rozdział 90003 - Oczyszczanie miast i wsi</t>
  </si>
  <si>
    <t>Dział 855 Rodzina</t>
  </si>
  <si>
    <r>
      <t xml:space="preserve">d)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</si>
  <si>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t>Plan dotacji do przekazania w roku 2017 (w złotych)</t>
  </si>
  <si>
    <t xml:space="preserve"> Dział 754- Bezpieczeństwo publiczne i ochrona przeciwpożarowa</t>
  </si>
  <si>
    <t>12.</t>
  </si>
  <si>
    <t>1. Rozdział 75411 Komendy Powiatowe Państwowej Straży Pożarnej</t>
  </si>
  <si>
    <t xml:space="preserve">a) Wpłata na Fundusz Wsparcia Państwowej Straży Pożarnej z przeznaczeniem na dofinansowanie projektu rozbudowy i modernizacji komendy powiatowej Państwowej Straży Pożarnej w Raciborzu
</t>
  </si>
  <si>
    <t>a) Dotacja celowa dla zakładu budżetowego  w Kuźni Raciborskiej na zakup piaskarki</t>
  </si>
  <si>
    <r>
      <t xml:space="preserve">c)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terenów zieleni stanowiących własność Gminy Kuźnia Raciborska</t>
    </r>
  </si>
  <si>
    <t>1) rozdział 92109 - Domy i ośrodki kultury, świetlice i kluby</t>
  </si>
  <si>
    <t>a) Miejski Ośrodek Kultury Sportu i Rekreacji w Kuźni Raciborskiej</t>
  </si>
  <si>
    <t>b) Kolejka Wąskotorowa w Rudach</t>
  </si>
  <si>
    <t>2) rozdział 92116 - Biblioteki</t>
  </si>
  <si>
    <t>Dotacje dla Państwowej Straży Pożarnej - dotacja do sektora finansów publicznych</t>
  </si>
  <si>
    <t>1.Rozdział 85504 Dotacje na zadania bieżące, w tym:</t>
  </si>
  <si>
    <t>Dział 852 Pomoc Społeczna</t>
  </si>
  <si>
    <t>Dotacja celowa dla spółki wodnej spoza sektora finansów publicznych</t>
  </si>
  <si>
    <t xml:space="preserve"> Dotacje celowe na wspieranie rozwoju sportu na terenie Gminy Kuźnia Raciborska spoza sektora finansów publicznych</t>
  </si>
  <si>
    <t>Dotacje celowe na realizację innych zadań zleconych spoza sektora finansów publicznych</t>
  </si>
  <si>
    <t>a) rozdział 85230 - Pomoc w zakresie dożywiania - Dotacja celowa na realizację zadania w ramach Programu Pomoc Żywnościowa</t>
  </si>
  <si>
    <t>e)  rozdział 90095 - Pozostała działalność - dotacja przedmiotowa dla zakładu budżetowego na sprawdzenie, naprawę, montaż i demontaż kompletnych elementów dekoracji miasta i gminy w okresie świąt</t>
  </si>
  <si>
    <t>(po zmianach)</t>
  </si>
  <si>
    <t>1. Rozdział 85501 - Świadczenie wychowawcze - zwrot niewykorzystanych dotacji oraz płatności</t>
  </si>
  <si>
    <t>2.Rozdział 85502 - Świadczenia rodzinne, świadczenia z funduszu alimentacyjnego oraz składki na ubezpieczenia emerytalne i rentowe z ubezpieczenia społecznego - zwrot niewykorzystanych dotacji oraz płatności</t>
  </si>
  <si>
    <t>Dotacje celowe - zwrot niewykorzystanych dotacji oraz płatności do sektora finansów publicznych</t>
  </si>
  <si>
    <t>Dział 852 Pomoc społeczna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</si>
  <si>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 - utrzymanie, remonty oraz naprawy i modernizacje 1m² powierzchni  budynków i mieszkań komunalnych</t>
    </r>
  </si>
  <si>
    <t>Dotacje celowe na zadania inwestycyjne do sektora finansów publicznych</t>
  </si>
  <si>
    <t>Dział 900 Gospodarka komunalna i ochrona środowiska</t>
  </si>
  <si>
    <t>2. Rozdział 85216 - Zasiłki stałe - zwrot niewykorzystanych dotacji oraz płatności</t>
  </si>
  <si>
    <t>a) Rozdział 90005 - Ochrona powietrza atmosferycznego i klimatu -Dotacje celowe z budżetu dla osób fizycznych na dofinansowanie zadania pn. 'Realizacja Programu Ograniczania Niskiej Emisji dla Gminy Kuźnia Raciborska - etap I: rok 2017"</t>
  </si>
  <si>
    <t>1. Rozdział 85214 - Zasiłki okresowe, celowe i pomoc w naturze oraz składki na ubezpieczenia emerytalne i rentowe - zwrot niewykorzystanych dotacji oraz płatności</t>
  </si>
  <si>
    <t>1. Rozdział 75412 Ochotnicze straże pożarne:</t>
  </si>
  <si>
    <t>a) Dotacja dla Ochotniczych Straży Pożarnych na zakup opału do ogrzewania pomieszczeń wykorzystywanych na potrzeby OSP w zakresie zabezpieczenia gotowości bojowej</t>
  </si>
  <si>
    <t>13.</t>
  </si>
  <si>
    <t>Dotacje celowe dla OSP - dotacja spoza sektora finansów publicznych</t>
  </si>
  <si>
    <t>b) rozdział 90003 - Oczyszczanie miast i wsi - dotacja przedmiotowa z budżetu dla zakładu budżetowego na zakup i montaż koszy ulicznych</t>
  </si>
  <si>
    <t>1. Rozdział 75404 Komendy wojewódzkie Policji</t>
  </si>
  <si>
    <t>Dotacja dla Policji - dotacja do sektora finansów publicznych</t>
  </si>
  <si>
    <t>14.</t>
  </si>
  <si>
    <t>a) Dotacja na dofinansowanie zakupu samochodu oznakowanego dla Komisariatu Policji w Kuźni Raciborskiej (wpłata na Fundusz Wsparcia Policji)</t>
  </si>
  <si>
    <t>Dział 600 Transport i łączność</t>
  </si>
  <si>
    <t>1. Rozdział 60078 - Usuwanie skutków klęsk żwywiołowych - zwrot niewykorzystanych dotacji oraz płatności</t>
  </si>
  <si>
    <t>Rady Miejskiej w Kuźni Raciborskiej</t>
  </si>
  <si>
    <t>z dnia 11.05.2017 r.</t>
  </si>
  <si>
    <t>Załącznik Nr 5 do Uchwały Nr XXX/280/2017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</si>
</sst>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2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1" fillId="32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" fillId="32" borderId="10" xfId="0" applyFont="1" applyFill="1" applyBorder="1" applyAlignment="1">
      <alignment vertical="center"/>
    </xf>
    <xf numFmtId="4" fontId="1" fillId="32" borderId="10" xfId="0" applyNumberFormat="1" applyFont="1" applyFill="1" applyBorder="1" applyAlignment="1">
      <alignment vertical="center"/>
    </xf>
    <xf numFmtId="3" fontId="0" fillId="32" borderId="0" xfId="0" applyNumberFormat="1" applyFont="1" applyFill="1" applyBorder="1" applyAlignment="1">
      <alignment vertical="center"/>
    </xf>
    <xf numFmtId="9" fontId="0" fillId="32" borderId="14" xfId="54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4" borderId="10" xfId="0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3" fontId="1" fillId="34" borderId="0" xfId="0" applyNumberFormat="1" applyFont="1" applyFill="1" applyBorder="1" applyAlignment="1">
      <alignment vertical="center"/>
    </xf>
    <xf numFmtId="9" fontId="1" fillId="34" borderId="14" xfId="54" applyFont="1" applyFill="1" applyBorder="1" applyAlignment="1">
      <alignment vertical="center"/>
    </xf>
    <xf numFmtId="0" fontId="1" fillId="34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9" fontId="0" fillId="0" borderId="14" xfId="54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9" fontId="1" fillId="33" borderId="14" xfId="54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4" fillId="0" borderId="14" xfId="54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3" fontId="4" fillId="32" borderId="0" xfId="0" applyNumberFormat="1" applyFont="1" applyFill="1" applyBorder="1" applyAlignment="1">
      <alignment vertical="center"/>
    </xf>
    <xf numFmtId="9" fontId="4" fillId="32" borderId="14" xfId="54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 vertical="center"/>
    </xf>
    <xf numFmtId="9" fontId="0" fillId="33" borderId="14" xfId="54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0" fontId="0" fillId="32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9" fontId="1" fillId="0" borderId="14" xfId="54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9" fontId="1" fillId="32" borderId="14" xfId="54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vertical="center"/>
    </xf>
    <xf numFmtId="0" fontId="0" fillId="34" borderId="10" xfId="0" applyFont="1" applyFill="1" applyBorder="1" applyAlignment="1">
      <alignment horizontal="left" vertical="center" wrapText="1"/>
    </xf>
    <xf numFmtId="4" fontId="0" fillId="34" borderId="10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horizontal="left" vertical="center" wrapText="1"/>
    </xf>
    <xf numFmtId="4" fontId="4" fillId="34" borderId="1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4" fontId="1" fillId="33" borderId="16" xfId="0" applyNumberFormat="1" applyFont="1" applyFill="1" applyBorder="1" applyAlignment="1">
      <alignment vertical="center"/>
    </xf>
    <xf numFmtId="4" fontId="4" fillId="34" borderId="16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4" fontId="4" fillId="3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2" borderId="0" xfId="0" applyFont="1" applyFill="1" applyAlignment="1">
      <alignment horizontal="center"/>
    </xf>
    <xf numFmtId="0" fontId="0" fillId="3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01" t="s">
        <v>15</v>
      </c>
      <c r="H1" s="101"/>
      <c r="I1" s="101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23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6" customWidth="1"/>
    <col min="2" max="2" width="55.875" style="6" customWidth="1"/>
    <col min="3" max="3" width="14.125" style="6" customWidth="1"/>
    <col min="4" max="4" width="0.12890625" style="6" hidden="1" customWidth="1"/>
    <col min="5" max="5" width="9.125" style="6" hidden="1" customWidth="1"/>
    <col min="6" max="16384" width="9.125" style="6" customWidth="1"/>
  </cols>
  <sheetData>
    <row r="1" spans="1:8" ht="16.5" customHeight="1">
      <c r="A1" s="104" t="s">
        <v>95</v>
      </c>
      <c r="B1" s="104"/>
      <c r="C1" s="104"/>
      <c r="D1" s="7"/>
      <c r="E1" s="7"/>
      <c r="F1" s="7"/>
      <c r="G1" s="7"/>
      <c r="H1" s="7"/>
    </row>
    <row r="2" spans="1:8" ht="16.5" customHeight="1">
      <c r="A2" s="104" t="s">
        <v>93</v>
      </c>
      <c r="B2" s="104"/>
      <c r="C2" s="104"/>
      <c r="D2" s="7"/>
      <c r="E2" s="7"/>
      <c r="F2" s="7"/>
      <c r="G2" s="7"/>
      <c r="H2" s="7"/>
    </row>
    <row r="3" spans="1:8" ht="16.5" customHeight="1">
      <c r="A3" s="104" t="s">
        <v>94</v>
      </c>
      <c r="B3" s="104"/>
      <c r="C3" s="104"/>
      <c r="D3" s="7"/>
      <c r="E3" s="7"/>
      <c r="F3" s="7"/>
      <c r="G3" s="7"/>
      <c r="H3" s="7"/>
    </row>
    <row r="4" spans="1:8" ht="12.75">
      <c r="A4" s="7"/>
      <c r="B4" s="7"/>
      <c r="C4" s="7"/>
      <c r="D4" s="7"/>
      <c r="E4" s="7"/>
      <c r="F4" s="7" t="s">
        <v>7</v>
      </c>
      <c r="G4" s="7"/>
      <c r="H4" s="7"/>
    </row>
    <row r="5" spans="1:39" ht="12.75">
      <c r="A5" s="7"/>
      <c r="B5" s="7"/>
      <c r="C5" s="7"/>
      <c r="D5" s="7"/>
      <c r="E5" s="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ht="12.75">
      <c r="A6" s="102" t="s">
        <v>52</v>
      </c>
      <c r="B6" s="102"/>
      <c r="C6" s="102"/>
      <c r="D6" s="102"/>
      <c r="E6" s="10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12.75">
      <c r="A7" s="105" t="s">
        <v>71</v>
      </c>
      <c r="B7" s="105"/>
      <c r="C7" s="105"/>
      <c r="D7" s="1"/>
      <c r="E7" s="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ht="12.75">
      <c r="A8" s="1"/>
      <c r="B8" s="103"/>
      <c r="C8" s="103"/>
      <c r="D8" s="103"/>
      <c r="E8" s="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8" customFormat="1" ht="12.75">
      <c r="A9" s="10" t="s">
        <v>0</v>
      </c>
      <c r="B9" s="10" t="s">
        <v>6</v>
      </c>
      <c r="C9" s="10" t="s">
        <v>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ht="12.75">
      <c r="A10" s="2">
        <v>1</v>
      </c>
      <c r="B10" s="2">
        <v>2</v>
      </c>
      <c r="C10" s="2">
        <v>3</v>
      </c>
      <c r="D10" s="3"/>
      <c r="E10" s="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30" customFormat="1" ht="38.25">
      <c r="A11" s="24" t="s">
        <v>1</v>
      </c>
      <c r="B11" s="25" t="s">
        <v>33</v>
      </c>
      <c r="C11" s="26">
        <f>SUM(C13,C16)</f>
        <v>865417</v>
      </c>
      <c r="D11" s="27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s="35" customFormat="1" ht="12.75">
      <c r="A12" s="31"/>
      <c r="B12" s="13"/>
      <c r="C12" s="32"/>
      <c r="D12" s="33"/>
      <c r="E12" s="34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s="40" customFormat="1" ht="12.75">
      <c r="A13" s="36"/>
      <c r="B13" s="18" t="s">
        <v>14</v>
      </c>
      <c r="C13" s="37">
        <f>SUM(C14)</f>
        <v>489921</v>
      </c>
      <c r="D13" s="38"/>
      <c r="E13" s="3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5" s="29" customFormat="1" ht="51">
      <c r="A14" s="41"/>
      <c r="B14" s="12" t="s">
        <v>76</v>
      </c>
      <c r="C14" s="23">
        <v>489921</v>
      </c>
      <c r="D14" s="42"/>
      <c r="E14" s="43"/>
    </row>
    <row r="15" spans="1:39" s="35" customFormat="1" ht="12.75">
      <c r="A15" s="31"/>
      <c r="B15" s="13"/>
      <c r="C15" s="44"/>
      <c r="D15" s="33"/>
      <c r="E15" s="34"/>
      <c r="F15" s="29"/>
      <c r="G15" s="29"/>
      <c r="H15" s="29" t="s">
        <v>43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s="40" customFormat="1" ht="12.75">
      <c r="A16" s="36"/>
      <c r="B16" s="18" t="s">
        <v>10</v>
      </c>
      <c r="C16" s="37">
        <f>SUM(C17:C21)</f>
        <v>375496</v>
      </c>
      <c r="D16" s="38"/>
      <c r="E16" s="3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5" s="29" customFormat="1" ht="51">
      <c r="A17" s="45"/>
      <c r="B17" s="12" t="s">
        <v>38</v>
      </c>
      <c r="C17" s="23">
        <v>160200</v>
      </c>
      <c r="D17" s="42"/>
      <c r="E17" s="43"/>
    </row>
    <row r="18" spans="1:5" s="29" customFormat="1" ht="38.25">
      <c r="A18" s="45"/>
      <c r="B18" s="12" t="s">
        <v>86</v>
      </c>
      <c r="C18" s="23">
        <v>9500</v>
      </c>
      <c r="D18" s="42"/>
      <c r="E18" s="43"/>
    </row>
    <row r="19" spans="1:5" s="29" customFormat="1" ht="51">
      <c r="A19" s="45"/>
      <c r="B19" s="12" t="s">
        <v>58</v>
      </c>
      <c r="C19" s="23">
        <v>178800</v>
      </c>
      <c r="D19" s="42"/>
      <c r="E19" s="43"/>
    </row>
    <row r="20" spans="1:5" s="29" customFormat="1" ht="38.25">
      <c r="A20" s="41"/>
      <c r="B20" s="12" t="s">
        <v>51</v>
      </c>
      <c r="C20" s="23">
        <v>9996</v>
      </c>
      <c r="D20" s="42"/>
      <c r="E20" s="43"/>
    </row>
    <row r="21" spans="1:5" s="29" customFormat="1" ht="51">
      <c r="A21" s="41"/>
      <c r="B21" s="12" t="s">
        <v>70</v>
      </c>
      <c r="C21" s="23">
        <v>17000</v>
      </c>
      <c r="D21" s="42"/>
      <c r="E21" s="43"/>
    </row>
    <row r="22" spans="1:39" s="35" customFormat="1" ht="12.75">
      <c r="A22" s="46"/>
      <c r="B22" s="13"/>
      <c r="C22" s="44"/>
      <c r="D22" s="33"/>
      <c r="E22" s="34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s="49" customFormat="1" ht="25.5">
      <c r="A23" s="24" t="s">
        <v>2</v>
      </c>
      <c r="B23" s="25" t="s">
        <v>19</v>
      </c>
      <c r="C23" s="26">
        <f>C25+C29+C32</f>
        <v>663000</v>
      </c>
      <c r="D23" s="47"/>
      <c r="E23" s="48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35" customFormat="1" ht="12.75">
      <c r="A24" s="46"/>
      <c r="B24" s="13"/>
      <c r="C24" s="44"/>
      <c r="D24" s="33"/>
      <c r="E24" s="34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1:39" s="40" customFormat="1" ht="12.75">
      <c r="A25" s="36"/>
      <c r="B25" s="18" t="s">
        <v>12</v>
      </c>
      <c r="C25" s="37">
        <f>SUM(C26:C27)</f>
        <v>183000</v>
      </c>
      <c r="D25" s="50"/>
      <c r="E25" s="3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5" s="55" customFormat="1" ht="12.75">
      <c r="A26" s="51"/>
      <c r="B26" s="14" t="s">
        <v>17</v>
      </c>
      <c r="C26" s="52">
        <v>105000</v>
      </c>
      <c r="D26" s="53"/>
      <c r="E26" s="54"/>
    </row>
    <row r="27" spans="1:5" s="55" customFormat="1" ht="12.75">
      <c r="A27" s="56"/>
      <c r="B27" s="14" t="s">
        <v>20</v>
      </c>
      <c r="C27" s="52">
        <v>78000</v>
      </c>
      <c r="D27" s="53"/>
      <c r="E27" s="54"/>
    </row>
    <row r="28" spans="1:5" s="55" customFormat="1" ht="12.75">
      <c r="A28" s="56"/>
      <c r="B28" s="14"/>
      <c r="C28" s="52"/>
      <c r="D28" s="53"/>
      <c r="E28" s="54"/>
    </row>
    <row r="29" spans="1:5" s="55" customFormat="1" ht="12.75">
      <c r="A29" s="57"/>
      <c r="B29" s="18" t="s">
        <v>65</v>
      </c>
      <c r="C29" s="58">
        <f>C30</f>
        <v>30000</v>
      </c>
      <c r="D29" s="53"/>
      <c r="E29" s="54"/>
    </row>
    <row r="30" spans="1:5" s="55" customFormat="1" ht="38.25">
      <c r="A30" s="56"/>
      <c r="B30" s="14" t="s">
        <v>69</v>
      </c>
      <c r="C30" s="52">
        <v>30000</v>
      </c>
      <c r="D30" s="53"/>
      <c r="E30" s="54"/>
    </row>
    <row r="31" spans="1:39" s="35" customFormat="1" ht="12.75">
      <c r="A31" s="46"/>
      <c r="B31" s="13"/>
      <c r="C31" s="44"/>
      <c r="D31" s="33"/>
      <c r="E31" s="34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1:39" s="61" customFormat="1" ht="12.75">
      <c r="A32" s="57"/>
      <c r="B32" s="18" t="s">
        <v>78</v>
      </c>
      <c r="C32" s="58">
        <f>SUM(C33)</f>
        <v>450000</v>
      </c>
      <c r="D32" s="59"/>
      <c r="E32" s="60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</row>
    <row r="33" spans="1:39" s="35" customFormat="1" ht="58.5" customHeight="1">
      <c r="A33" s="46"/>
      <c r="B33" s="62" t="s">
        <v>80</v>
      </c>
      <c r="C33" s="44">
        <v>450000</v>
      </c>
      <c r="D33" s="33"/>
      <c r="E33" s="34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</row>
    <row r="34" spans="1:39" s="35" customFormat="1" ht="12.75">
      <c r="A34" s="46"/>
      <c r="B34" s="13"/>
      <c r="C34" s="44"/>
      <c r="D34" s="33"/>
      <c r="E34" s="34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</row>
    <row r="35" spans="1:39" s="30" customFormat="1" ht="25.5">
      <c r="A35" s="24" t="s">
        <v>3</v>
      </c>
      <c r="B35" s="25" t="s">
        <v>34</v>
      </c>
      <c r="C35" s="26">
        <f>SUM(C37)</f>
        <v>1858000</v>
      </c>
      <c r="D35" s="63"/>
      <c r="E35" s="64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</row>
    <row r="36" spans="1:39" s="35" customFormat="1" ht="12.75">
      <c r="A36" s="46"/>
      <c r="B36" s="13"/>
      <c r="C36" s="44"/>
      <c r="D36" s="33"/>
      <c r="E36" s="34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</row>
    <row r="37" spans="1:39" s="40" customFormat="1" ht="12.75">
      <c r="A37" s="36"/>
      <c r="B37" s="18" t="s">
        <v>11</v>
      </c>
      <c r="C37" s="37">
        <f>C38+C41</f>
        <v>1858000</v>
      </c>
      <c r="D37" s="38"/>
      <c r="E37" s="3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:5" s="55" customFormat="1" ht="12.75">
      <c r="A38" s="51"/>
      <c r="B38" s="14" t="s">
        <v>59</v>
      </c>
      <c r="C38" s="52">
        <f>C40+C39</f>
        <v>1588000</v>
      </c>
      <c r="D38" s="53"/>
      <c r="E38" s="54"/>
    </row>
    <row r="39" spans="1:5" s="55" customFormat="1" ht="22.5" customHeight="1">
      <c r="A39" s="51"/>
      <c r="B39" s="15" t="s">
        <v>60</v>
      </c>
      <c r="C39" s="100">
        <v>1248000</v>
      </c>
      <c r="D39" s="53"/>
      <c r="E39" s="54"/>
    </row>
    <row r="40" spans="1:5" s="55" customFormat="1" ht="16.5" customHeight="1">
      <c r="A40" s="51"/>
      <c r="B40" s="16" t="s">
        <v>61</v>
      </c>
      <c r="C40" s="23">
        <v>340000</v>
      </c>
      <c r="D40" s="53"/>
      <c r="E40" s="54"/>
    </row>
    <row r="41" spans="1:5" s="55" customFormat="1" ht="19.5" customHeight="1">
      <c r="A41" s="51"/>
      <c r="B41" s="14" t="s">
        <v>62</v>
      </c>
      <c r="C41" s="52">
        <v>270000</v>
      </c>
      <c r="D41" s="53"/>
      <c r="E41" s="54"/>
    </row>
    <row r="42" spans="1:5" s="55" customFormat="1" ht="12.75">
      <c r="A42" s="51"/>
      <c r="B42" s="14"/>
      <c r="C42" s="52"/>
      <c r="D42" s="53"/>
      <c r="E42" s="54"/>
    </row>
    <row r="43" spans="1:5" s="55" customFormat="1" ht="25.5">
      <c r="A43" s="24" t="s">
        <v>4</v>
      </c>
      <c r="B43" s="25" t="s">
        <v>77</v>
      </c>
      <c r="C43" s="26">
        <f>C45</f>
        <v>50000</v>
      </c>
      <c r="D43" s="53"/>
      <c r="E43" s="54"/>
    </row>
    <row r="44" spans="1:5" s="55" customFormat="1" ht="12.75">
      <c r="A44" s="41"/>
      <c r="B44" s="65"/>
      <c r="C44" s="66"/>
      <c r="D44" s="53"/>
      <c r="E44" s="54"/>
    </row>
    <row r="45" spans="1:5" s="55" customFormat="1" ht="12.75">
      <c r="A45" s="36"/>
      <c r="B45" s="18" t="s">
        <v>10</v>
      </c>
      <c r="C45" s="58">
        <f>C46</f>
        <v>50000</v>
      </c>
      <c r="D45" s="53"/>
      <c r="E45" s="54"/>
    </row>
    <row r="46" spans="1:5" s="55" customFormat="1" ht="12.75">
      <c r="A46" s="41"/>
      <c r="B46" s="14" t="s">
        <v>49</v>
      </c>
      <c r="C46" s="52">
        <f>C47</f>
        <v>50000</v>
      </c>
      <c r="D46" s="53"/>
      <c r="E46" s="54"/>
    </row>
    <row r="47" spans="1:5" s="55" customFormat="1" ht="25.5">
      <c r="A47" s="41"/>
      <c r="B47" s="12" t="s">
        <v>57</v>
      </c>
      <c r="C47" s="23">
        <v>50000</v>
      </c>
      <c r="D47" s="53"/>
      <c r="E47" s="54"/>
    </row>
    <row r="48" spans="1:5" s="55" customFormat="1" ht="12.75">
      <c r="A48" s="41"/>
      <c r="B48" s="12"/>
      <c r="C48" s="23"/>
      <c r="D48" s="53"/>
      <c r="E48" s="54"/>
    </row>
    <row r="49" spans="1:39" s="35" customFormat="1" ht="12.75">
      <c r="A49" s="46"/>
      <c r="B49" s="13"/>
      <c r="C49" s="44"/>
      <c r="D49" s="33"/>
      <c r="E49" s="34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</row>
    <row r="50" spans="1:39" s="30" customFormat="1" ht="25.5">
      <c r="A50" s="24" t="s">
        <v>5</v>
      </c>
      <c r="B50" s="25" t="s">
        <v>35</v>
      </c>
      <c r="C50" s="26">
        <f>C52+C55</f>
        <v>130000</v>
      </c>
      <c r="D50" s="63"/>
      <c r="E50" s="64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</row>
    <row r="51" spans="1:39" s="68" customFormat="1" ht="12.75">
      <c r="A51" s="31"/>
      <c r="B51" s="67"/>
      <c r="C51" s="32"/>
      <c r="D51" s="33"/>
      <c r="E51" s="34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</row>
    <row r="52" spans="1:39" s="40" customFormat="1" ht="12.75">
      <c r="A52" s="36"/>
      <c r="B52" s="18" t="s">
        <v>18</v>
      </c>
      <c r="C52" s="37">
        <f>SUM(C53)</f>
        <v>100000</v>
      </c>
      <c r="D52" s="38"/>
      <c r="E52" s="3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</row>
    <row r="53" spans="1:5" s="29" customFormat="1" ht="25.5">
      <c r="A53" s="45"/>
      <c r="B53" s="12" t="s">
        <v>39</v>
      </c>
      <c r="C53" s="23">
        <v>100000</v>
      </c>
      <c r="D53" s="69"/>
      <c r="E53" s="70"/>
    </row>
    <row r="54" spans="1:5" s="29" customFormat="1" ht="12.75">
      <c r="A54" s="45"/>
      <c r="B54" s="12"/>
      <c r="C54" s="23"/>
      <c r="D54" s="69"/>
      <c r="E54" s="70"/>
    </row>
    <row r="55" spans="1:5" s="29" customFormat="1" ht="12.75">
      <c r="A55" s="71"/>
      <c r="B55" s="18" t="s">
        <v>47</v>
      </c>
      <c r="C55" s="58">
        <f>C56</f>
        <v>30000</v>
      </c>
      <c r="D55" s="69"/>
      <c r="E55" s="70"/>
    </row>
    <row r="56" spans="1:5" s="29" customFormat="1" ht="38.25" customHeight="1">
      <c r="A56" s="45"/>
      <c r="B56" s="14" t="s">
        <v>48</v>
      </c>
      <c r="C56" s="52">
        <v>30000</v>
      </c>
      <c r="D56" s="69"/>
      <c r="E56" s="70"/>
    </row>
    <row r="57" spans="1:39" s="35" customFormat="1" ht="12.75">
      <c r="A57" s="46"/>
      <c r="B57" s="13"/>
      <c r="C57" s="44"/>
      <c r="D57" s="72"/>
      <c r="E57" s="73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</row>
    <row r="58" spans="1:39" s="30" customFormat="1" ht="25.5">
      <c r="A58" s="24" t="s">
        <v>27</v>
      </c>
      <c r="B58" s="25" t="s">
        <v>66</v>
      </c>
      <c r="C58" s="26">
        <f>C60</f>
        <v>5200</v>
      </c>
      <c r="D58" s="47"/>
      <c r="E58" s="48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</row>
    <row r="59" spans="1:39" s="35" customFormat="1" ht="12.75">
      <c r="A59" s="46"/>
      <c r="B59" s="13"/>
      <c r="C59" s="44"/>
      <c r="D59" s="74" t="s">
        <v>8</v>
      </c>
      <c r="E59" s="7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</row>
    <row r="60" spans="1:39" s="40" customFormat="1" ht="12.75">
      <c r="A60" s="36"/>
      <c r="B60" s="18" t="s">
        <v>16</v>
      </c>
      <c r="C60" s="37">
        <f>C61</f>
        <v>5200</v>
      </c>
      <c r="D60" s="38"/>
      <c r="E60" s="3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1:3" s="29" customFormat="1" ht="38.25">
      <c r="A61" s="45"/>
      <c r="B61" s="12" t="s">
        <v>40</v>
      </c>
      <c r="C61" s="23">
        <v>5200</v>
      </c>
    </row>
    <row r="62" spans="1:39" s="35" customFormat="1" ht="12.75">
      <c r="A62" s="46"/>
      <c r="B62" s="46"/>
      <c r="C62" s="44"/>
      <c r="D62" s="68"/>
      <c r="E62" s="68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</row>
    <row r="63" spans="1:39" s="35" customFormat="1" ht="12.75">
      <c r="A63" s="46"/>
      <c r="B63" s="46"/>
      <c r="C63" s="44"/>
      <c r="D63" s="68"/>
      <c r="E63" s="68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</row>
    <row r="64" spans="1:39" s="49" customFormat="1" ht="25.5">
      <c r="A64" s="75" t="s">
        <v>28</v>
      </c>
      <c r="B64" s="25" t="s">
        <v>36</v>
      </c>
      <c r="C64" s="26">
        <f>C66</f>
        <v>1000000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1:3" s="20" customFormat="1" ht="12.75">
      <c r="A65" s="76"/>
      <c r="B65" s="65"/>
      <c r="C65" s="66"/>
    </row>
    <row r="66" spans="1:39" s="78" customFormat="1" ht="12.75">
      <c r="A66" s="77"/>
      <c r="B66" s="18" t="s">
        <v>21</v>
      </c>
      <c r="C66" s="58">
        <f>SUM(C67:C68)</f>
        <v>1000000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</row>
    <row r="67" spans="1:3" s="29" customFormat="1" ht="14.25" customHeight="1">
      <c r="A67" s="16"/>
      <c r="B67" s="14" t="s">
        <v>22</v>
      </c>
      <c r="C67" s="52">
        <v>850000</v>
      </c>
    </row>
    <row r="68" spans="1:3" s="29" customFormat="1" ht="12.75">
      <c r="A68" s="16"/>
      <c r="B68" s="14" t="s">
        <v>23</v>
      </c>
      <c r="C68" s="52">
        <v>150000</v>
      </c>
    </row>
    <row r="69" spans="1:3" s="29" customFormat="1" ht="12.75">
      <c r="A69" s="16"/>
      <c r="B69" s="12"/>
      <c r="C69" s="23"/>
    </row>
    <row r="70" spans="1:39" s="49" customFormat="1" ht="38.25">
      <c r="A70" s="75" t="s">
        <v>29</v>
      </c>
      <c r="B70" s="25" t="s">
        <v>37</v>
      </c>
      <c r="C70" s="26">
        <f>C72</f>
        <v>3500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</row>
    <row r="71" spans="1:3" s="29" customFormat="1" ht="12.75">
      <c r="A71" s="16"/>
      <c r="B71" s="12"/>
      <c r="C71" s="23"/>
    </row>
    <row r="72" spans="1:39" s="78" customFormat="1" ht="12.75">
      <c r="A72" s="77"/>
      <c r="B72" s="18" t="s">
        <v>24</v>
      </c>
      <c r="C72" s="58">
        <f>C73</f>
        <v>3500</v>
      </c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</row>
    <row r="73" spans="1:3" s="29" customFormat="1" ht="38.25">
      <c r="A73" s="16"/>
      <c r="B73" s="12" t="s">
        <v>25</v>
      </c>
      <c r="C73" s="23">
        <v>3500</v>
      </c>
    </row>
    <row r="74" spans="1:3" s="29" customFormat="1" ht="12.75">
      <c r="A74" s="16"/>
      <c r="B74" s="12"/>
      <c r="C74" s="23"/>
    </row>
    <row r="75" spans="1:39" s="49" customFormat="1" ht="38.25">
      <c r="A75" s="75" t="s">
        <v>30</v>
      </c>
      <c r="B75" s="25" t="s">
        <v>67</v>
      </c>
      <c r="C75" s="26">
        <f>C77</f>
        <v>98000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</row>
    <row r="76" spans="1:3" s="29" customFormat="1" ht="12.75">
      <c r="A76" s="16"/>
      <c r="B76" s="12"/>
      <c r="C76" s="23"/>
    </row>
    <row r="77" spans="1:39" s="78" customFormat="1" ht="12.75">
      <c r="A77" s="77"/>
      <c r="B77" s="18" t="s">
        <v>26</v>
      </c>
      <c r="C77" s="58">
        <f>C78</f>
        <v>98000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</row>
    <row r="78" spans="1:3" s="29" customFormat="1" ht="38.25">
      <c r="A78" s="16"/>
      <c r="B78" s="12" t="s">
        <v>41</v>
      </c>
      <c r="C78" s="23">
        <v>98000</v>
      </c>
    </row>
    <row r="79" spans="1:3" s="29" customFormat="1" ht="12.75">
      <c r="A79" s="16"/>
      <c r="B79" s="12"/>
      <c r="C79" s="23"/>
    </row>
    <row r="80" spans="1:3" s="20" customFormat="1" ht="25.5">
      <c r="A80" s="75" t="s">
        <v>31</v>
      </c>
      <c r="B80" s="25" t="s">
        <v>68</v>
      </c>
      <c r="C80" s="26">
        <f>C82+C86</f>
        <v>58000</v>
      </c>
    </row>
    <row r="81" spans="1:3" s="29" customFormat="1" ht="12.75">
      <c r="A81" s="16"/>
      <c r="B81" s="14"/>
      <c r="C81" s="23"/>
    </row>
    <row r="82" spans="1:3" s="29" customFormat="1" ht="12.75">
      <c r="A82" s="79"/>
      <c r="B82" s="18" t="s">
        <v>42</v>
      </c>
      <c r="C82" s="80">
        <f>C84</f>
        <v>18000</v>
      </c>
    </row>
    <row r="83" spans="1:3" s="29" customFormat="1" ht="12.75">
      <c r="A83" s="16"/>
      <c r="B83" s="12" t="s">
        <v>44</v>
      </c>
      <c r="C83" s="23"/>
    </row>
    <row r="84" spans="1:3" s="29" customFormat="1" ht="25.5">
      <c r="A84" s="16"/>
      <c r="B84" s="12" t="s">
        <v>45</v>
      </c>
      <c r="C84" s="23">
        <v>18000</v>
      </c>
    </row>
    <row r="85" spans="1:3" s="29" customFormat="1" ht="12.75">
      <c r="A85" s="16"/>
      <c r="B85" s="12"/>
      <c r="C85" s="23"/>
    </row>
    <row r="86" spans="1:3" s="29" customFormat="1" ht="12.75">
      <c r="A86" s="79"/>
      <c r="B86" s="18" t="s">
        <v>50</v>
      </c>
      <c r="C86" s="80">
        <f>C88</f>
        <v>40000</v>
      </c>
    </row>
    <row r="87" spans="1:3" s="29" customFormat="1" ht="12.75">
      <c r="A87" s="16"/>
      <c r="B87" s="12" t="s">
        <v>64</v>
      </c>
      <c r="C87" s="23">
        <f>C88</f>
        <v>40000</v>
      </c>
    </row>
    <row r="88" spans="1:3" s="29" customFormat="1" ht="25.5">
      <c r="A88" s="16"/>
      <c r="B88" s="12" t="s">
        <v>46</v>
      </c>
      <c r="C88" s="23">
        <v>40000</v>
      </c>
    </row>
    <row r="89" spans="1:3" s="29" customFormat="1" ht="12.75">
      <c r="A89" s="16"/>
      <c r="B89" s="12"/>
      <c r="C89" s="23"/>
    </row>
    <row r="90" spans="1:39" s="49" customFormat="1" ht="25.5">
      <c r="A90" s="75" t="s">
        <v>32</v>
      </c>
      <c r="B90" s="25" t="s">
        <v>74</v>
      </c>
      <c r="C90" s="26">
        <f>SUM(C92,C96,C100)</f>
        <v>33541.3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</row>
    <row r="91" spans="1:3" s="20" customFormat="1" ht="12.75">
      <c r="A91" s="76"/>
      <c r="B91" s="65"/>
      <c r="C91" s="66"/>
    </row>
    <row r="92" spans="1:3" s="20" customFormat="1" ht="12.75">
      <c r="A92" s="81"/>
      <c r="B92" s="18" t="s">
        <v>75</v>
      </c>
      <c r="C92" s="82">
        <f>SUM(C93,C94)</f>
        <v>8403.5</v>
      </c>
    </row>
    <row r="93" spans="1:3" s="29" customFormat="1" ht="38.25">
      <c r="A93" s="83"/>
      <c r="B93" s="12" t="s">
        <v>81</v>
      </c>
      <c r="C93" s="84">
        <v>3155.9</v>
      </c>
    </row>
    <row r="94" spans="1:3" s="29" customFormat="1" ht="25.5">
      <c r="A94" s="83"/>
      <c r="B94" s="12" t="s">
        <v>79</v>
      </c>
      <c r="C94" s="84">
        <v>5247.6</v>
      </c>
    </row>
    <row r="95" spans="1:3" s="29" customFormat="1" ht="12.75">
      <c r="A95" s="83"/>
      <c r="B95" s="12"/>
      <c r="C95" s="84"/>
    </row>
    <row r="96" spans="1:39" s="78" customFormat="1" ht="12.75">
      <c r="A96" s="85"/>
      <c r="B96" s="57" t="s">
        <v>50</v>
      </c>
      <c r="C96" s="82">
        <f>SUM(C97:C98)</f>
        <v>23100</v>
      </c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</row>
    <row r="97" spans="1:3" s="29" customFormat="1" ht="33.75" customHeight="1">
      <c r="A97" s="86"/>
      <c r="B97" s="12" t="s">
        <v>72</v>
      </c>
      <c r="C97" s="84">
        <v>12500</v>
      </c>
    </row>
    <row r="98" spans="1:3" s="29" customFormat="1" ht="69.75" customHeight="1">
      <c r="A98" s="86"/>
      <c r="B98" s="12" t="s">
        <v>73</v>
      </c>
      <c r="C98" s="84">
        <v>10600</v>
      </c>
    </row>
    <row r="99" spans="1:3" s="29" customFormat="1" ht="16.5" customHeight="1">
      <c r="A99" s="86"/>
      <c r="B99" s="12"/>
      <c r="C99" s="84"/>
    </row>
    <row r="100" spans="1:3" s="29" customFormat="1" ht="16.5" customHeight="1">
      <c r="A100" s="85"/>
      <c r="B100" s="18" t="s">
        <v>91</v>
      </c>
      <c r="C100" s="82">
        <f>SUM(C101)</f>
        <v>2037.8</v>
      </c>
    </row>
    <row r="101" spans="1:3" s="29" customFormat="1" ht="35.25" customHeight="1">
      <c r="A101" s="86"/>
      <c r="B101" s="12" t="s">
        <v>92</v>
      </c>
      <c r="C101" s="84">
        <v>2037.8</v>
      </c>
    </row>
    <row r="102" spans="1:3" s="29" customFormat="1" ht="16.5" customHeight="1">
      <c r="A102" s="86"/>
      <c r="B102" s="12"/>
      <c r="C102" s="84"/>
    </row>
    <row r="103" spans="1:3" s="20" customFormat="1" ht="27.75" customHeight="1">
      <c r="A103" s="87" t="s">
        <v>54</v>
      </c>
      <c r="B103" s="25" t="s">
        <v>63</v>
      </c>
      <c r="C103" s="88">
        <f>C105</f>
        <v>23000</v>
      </c>
    </row>
    <row r="104" spans="1:3" s="29" customFormat="1" ht="13.5" customHeight="1">
      <c r="A104" s="86"/>
      <c r="B104" s="46"/>
      <c r="C104" s="84"/>
    </row>
    <row r="105" spans="1:3" s="55" customFormat="1" ht="15" customHeight="1">
      <c r="A105" s="85"/>
      <c r="B105" s="18" t="s">
        <v>53</v>
      </c>
      <c r="C105" s="82">
        <f>C106</f>
        <v>23000</v>
      </c>
    </row>
    <row r="106" spans="1:3" s="29" customFormat="1" ht="24.75" customHeight="1">
      <c r="A106" s="86"/>
      <c r="B106" s="14" t="s">
        <v>55</v>
      </c>
      <c r="C106" s="84">
        <f>C107</f>
        <v>23000</v>
      </c>
    </row>
    <row r="107" spans="1:3" s="20" customFormat="1" ht="70.5" customHeight="1">
      <c r="A107" s="19"/>
      <c r="B107" s="12" t="s">
        <v>56</v>
      </c>
      <c r="C107" s="23">
        <v>23000</v>
      </c>
    </row>
    <row r="108" spans="1:3" s="20" customFormat="1" ht="25.5">
      <c r="A108" s="87" t="s">
        <v>84</v>
      </c>
      <c r="B108" s="25" t="s">
        <v>85</v>
      </c>
      <c r="C108" s="88">
        <f>SUM(C110)</f>
        <v>69580</v>
      </c>
    </row>
    <row r="109" spans="1:3" s="20" customFormat="1" ht="16.5" customHeight="1">
      <c r="A109" s="19"/>
      <c r="B109" s="12"/>
      <c r="C109" s="23"/>
    </row>
    <row r="110" spans="1:3" s="20" customFormat="1" ht="16.5" customHeight="1">
      <c r="A110" s="85"/>
      <c r="B110" s="21" t="s">
        <v>53</v>
      </c>
      <c r="C110" s="89">
        <f>SUM(C111)</f>
        <v>69580</v>
      </c>
    </row>
    <row r="111" spans="1:3" s="93" customFormat="1" ht="16.5" customHeight="1">
      <c r="A111" s="90"/>
      <c r="B111" s="91" t="s">
        <v>82</v>
      </c>
      <c r="C111" s="92">
        <f>SUM(C112)</f>
        <v>69580</v>
      </c>
    </row>
    <row r="112" spans="1:3" s="20" customFormat="1" ht="70.5" customHeight="1">
      <c r="A112" s="19"/>
      <c r="B112" s="22" t="s">
        <v>83</v>
      </c>
      <c r="C112" s="23">
        <v>69580</v>
      </c>
    </row>
    <row r="113" spans="1:3" s="20" customFormat="1" ht="16.5" customHeight="1">
      <c r="A113" s="19"/>
      <c r="B113" s="22"/>
      <c r="C113" s="23"/>
    </row>
    <row r="114" spans="1:3" s="20" customFormat="1" ht="30.75" customHeight="1">
      <c r="A114" s="94" t="s">
        <v>89</v>
      </c>
      <c r="B114" s="95" t="s">
        <v>88</v>
      </c>
      <c r="C114" s="96">
        <f>SUM(C116)</f>
        <v>30000</v>
      </c>
    </row>
    <row r="115" spans="1:3" s="20" customFormat="1" ht="16.5" customHeight="1">
      <c r="A115" s="19"/>
      <c r="B115" s="22"/>
      <c r="C115" s="23"/>
    </row>
    <row r="116" spans="1:3" s="93" customFormat="1" ht="16.5" customHeight="1">
      <c r="A116" s="97"/>
      <c r="B116" s="21" t="s">
        <v>53</v>
      </c>
      <c r="C116" s="98">
        <f>SUM(C117)</f>
        <v>30000</v>
      </c>
    </row>
    <row r="117" spans="1:3" s="55" customFormat="1" ht="16.5" customHeight="1">
      <c r="A117" s="99"/>
      <c r="B117" s="91" t="s">
        <v>87</v>
      </c>
      <c r="C117" s="92">
        <f>SUM(C118)</f>
        <v>30000</v>
      </c>
    </row>
    <row r="118" spans="1:3" s="20" customFormat="1" ht="70.5" customHeight="1">
      <c r="A118" s="19"/>
      <c r="B118" s="22" t="s">
        <v>90</v>
      </c>
      <c r="C118" s="23">
        <v>30000</v>
      </c>
    </row>
    <row r="119" spans="1:3" s="20" customFormat="1" ht="12.75">
      <c r="A119" s="19"/>
      <c r="B119" s="12"/>
      <c r="C119" s="66"/>
    </row>
    <row r="120" spans="1:39" s="30" customFormat="1" ht="12.75">
      <c r="A120" s="24"/>
      <c r="B120" s="24" t="s">
        <v>13</v>
      </c>
      <c r="C120" s="26">
        <f>C11+C23+C35+C43+C50+C58+C64+C70+C75+C80+C90+C103+C108+C114</f>
        <v>4887238.3</v>
      </c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</row>
    <row r="121" spans="1:39" ht="12.75">
      <c r="A121" s="9"/>
      <c r="B121" s="5"/>
      <c r="C121" s="17"/>
      <c r="D121" s="7"/>
      <c r="E121" s="7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</row>
    <row r="122" spans="6:39" ht="12.75"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</row>
    <row r="123" spans="6:39" ht="12.75"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</row>
  </sheetData>
  <sheetProtection/>
  <mergeCells count="6">
    <mergeCell ref="A6:E6"/>
    <mergeCell ref="B8:D8"/>
    <mergeCell ref="A1:C1"/>
    <mergeCell ref="A3:C3"/>
    <mergeCell ref="A7:C7"/>
    <mergeCell ref="A2:C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ilbu</cp:lastModifiedBy>
  <cp:lastPrinted>2017-05-10T12:03:32Z</cp:lastPrinted>
  <dcterms:created xsi:type="dcterms:W3CDTF">2002-10-29T13:03:50Z</dcterms:created>
  <dcterms:modified xsi:type="dcterms:W3CDTF">2017-05-15T11:18:54Z</dcterms:modified>
  <cp:category/>
  <cp:version/>
  <cp:contentType/>
  <cp:contentStatus/>
</cp:coreProperties>
</file>