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150" windowWidth="11340" windowHeight="9120" firstSheet="2" activeTab="2"/>
  </bookViews>
  <sheets>
    <sheet name="Arkusz1" sheetId="1" state="hidden" r:id="rId1"/>
    <sheet name="GFOSiGW" sheetId="2" state="hidden" r:id="rId2"/>
    <sheet name="dotacje do przek." sheetId="3" r:id="rId3"/>
  </sheets>
  <definedNames>
    <definedName name="_xlnm.Print_Area" localSheetId="2">'dotacje do przek.'!$A$1:$E$111</definedName>
    <definedName name="_xlnm.Print_Titles" localSheetId="2">'dotacje do przek.'!$9:$10</definedName>
  </definedNames>
  <calcPr fullCalcOnLoad="1"/>
</workbook>
</file>

<file path=xl/sharedStrings.xml><?xml version="1.0" encoding="utf-8"?>
<sst xmlns="http://schemas.openxmlformats.org/spreadsheetml/2006/main" count="88" uniqueCount="86">
  <si>
    <t>Lp.</t>
  </si>
  <si>
    <t>1.</t>
  </si>
  <si>
    <t>2.</t>
  </si>
  <si>
    <t>3.</t>
  </si>
  <si>
    <t>4.</t>
  </si>
  <si>
    <t>5.</t>
  </si>
  <si>
    <t>Nazwa</t>
  </si>
  <si>
    <t xml:space="preserve"> </t>
  </si>
  <si>
    <t>Kultura i ochrona dziedzictwa narodowego</t>
  </si>
  <si>
    <t>Kwota</t>
  </si>
  <si>
    <t>Dział 900 - Gospodarka komunalna i ochrona środowiska</t>
  </si>
  <si>
    <t>Dział 921 - Kultura i ochrona dziedzictwa narodowego</t>
  </si>
  <si>
    <t>Dział 851 - Ochrona zdrowia</t>
  </si>
  <si>
    <t>OGÓŁEM  DOTACJE</t>
  </si>
  <si>
    <t>Dział 700 - Gospodarka mieszkaniowa</t>
  </si>
  <si>
    <t>Zał.Nr......do</t>
  </si>
  <si>
    <t>Dział 010- Rolnictwo i łowiectwo</t>
  </si>
  <si>
    <t>a) rozdział 85154 - Przeciwdziałanie alkoholizmowi</t>
  </si>
  <si>
    <t>Dział 600 - Transport i łączność</t>
  </si>
  <si>
    <t>Dotacje celowe dla podmiotów nie zaliczonych do sektora finansów publicznych:</t>
  </si>
  <si>
    <t>b) rozdział 85195 - Pozostała działalność</t>
  </si>
  <si>
    <t>Dział 801 - Oświata i wychowanie</t>
  </si>
  <si>
    <t>1. Rozdział 80101 - Szkoły podstawowe</t>
  </si>
  <si>
    <t>2. Rozdział 80104 - Przedszkola</t>
  </si>
  <si>
    <t>Dział 010 Rolnictwo i łowiectwo</t>
  </si>
  <si>
    <t>1. Rozdział 01030 Izby Rolnicze - dotacja - wpłata do Izby Rolniczej w Katowicach 2% uzyskanych wpływów z podatku rolnego</t>
  </si>
  <si>
    <t>Dział 926 Kultura fizyczna i sport</t>
  </si>
  <si>
    <t>6.</t>
  </si>
  <si>
    <t>7.</t>
  </si>
  <si>
    <t>8.</t>
  </si>
  <si>
    <t>9.</t>
  </si>
  <si>
    <t>10.</t>
  </si>
  <si>
    <t>11.</t>
  </si>
  <si>
    <t>Zakres i kwoty dotacji przedmiotowych dla zakładu budżetowego ZGKiM w Kuźni Raciborskiej do sektora finansów publicznych</t>
  </si>
  <si>
    <t>Dotacje podmiotowe dla instytucji kultury do sektora finansów publicznych:</t>
  </si>
  <si>
    <t>Dotacje celowe na zadania bieżące realizowane na podstawie porozumień do sektora finansów publicznych</t>
  </si>
  <si>
    <t>Dotacja podmiotowa z budżetu dla niepublicznej jednostki systemu oświaty spoza sektora finansów publicznych</t>
  </si>
  <si>
    <t>Dotacja - wpłata  do Izby Rolniczej w Katowicach - 2% uzyskanych wpływów z podatku rolnego do sektora finansów publicznych</t>
  </si>
  <si>
    <r>
      <t xml:space="preserve">a) </t>
    </r>
    <r>
      <rPr>
        <i/>
        <sz val="10"/>
        <rFont val="Arial CE"/>
        <family val="2"/>
      </rPr>
      <t>rozdział 90003 - Oczyszczanie miast i wsi</t>
    </r>
    <r>
      <rPr>
        <sz val="10"/>
        <rFont val="Arial CE"/>
        <family val="2"/>
      </rPr>
      <t xml:space="preserve"> - dotacja przedmiotowa z budżetu dla zakładu budżetowego na oczyszczanie, odśnieżanie 1m²  ulic, placów i chodników gminnych</t>
    </r>
  </si>
  <si>
    <r>
      <t xml:space="preserve">a)  </t>
    </r>
    <r>
      <rPr>
        <i/>
        <sz val="10"/>
        <rFont val="Arial CE"/>
        <family val="2"/>
      </rPr>
      <t>rozdział  60004 - Lokalny transport zbiorowy</t>
    </r>
    <r>
      <rPr>
        <sz val="10"/>
        <rFont val="Arial CE"/>
        <family val="2"/>
      </rPr>
      <t xml:space="preserve"> - dotacja z budżetu dla Miasta Rybnik do przewozów pasażerskich</t>
    </r>
  </si>
  <si>
    <r>
      <t xml:space="preserve">a) </t>
    </r>
    <r>
      <rPr>
        <i/>
        <sz val="10"/>
        <rFont val="Arial CE"/>
        <family val="2"/>
      </rPr>
      <t>rozdział  01009 - Spółki wodne</t>
    </r>
    <r>
      <rPr>
        <sz val="10"/>
        <rFont val="Arial CE"/>
        <family val="2"/>
      </rPr>
      <t xml:space="preserve"> dotacja dla Miejskiej Spółki Wodnej w Kuźni Raciborskiej  - utrzymanie i konserwacja urządzeń melioracji wodnych,szczegółowych</t>
    </r>
  </si>
  <si>
    <t>1. Rozdział 92605 - Zadania w zakresie kultury fizycznej i sportu - dotacje celowe na wspieranie rozwoju sportu na terenie Gminy Kuźnia Raciborska</t>
  </si>
  <si>
    <t>Dział 92195 Pozostała działalność</t>
  </si>
  <si>
    <t xml:space="preserve">  </t>
  </si>
  <si>
    <t>1.Dotacje na zadania bieżące, w tym:</t>
  </si>
  <si>
    <t>a) Dotacja celowa z budżetu na realizację zadań zleconych w formie "małych grantów"</t>
  </si>
  <si>
    <t>a) Dotacje celowe z budżetu na realizację zadań zleconych - na placówki wsparcia dziennego</t>
  </si>
  <si>
    <t>Dział 801 Oświata i wychowanie</t>
  </si>
  <si>
    <t>a) rozdział 80104 - Przedszkola - Dotacje celowe przekazane gminie na zadania bieżące realizowane na podstawie porozumień (umów) między jednostkami samorządu terytorialnego</t>
  </si>
  <si>
    <t>1. rozdział 90003 - Oczyszczanie miast i wsi</t>
  </si>
  <si>
    <t>Dział 855 Rodzina</t>
  </si>
  <si>
    <r>
      <t xml:space="preserve">d) </t>
    </r>
    <r>
      <rPr>
        <i/>
        <sz val="10"/>
        <rFont val="Arial CE"/>
        <family val="2"/>
      </rPr>
      <t>rozdział 90095 - Pozostała działalność</t>
    </r>
    <r>
      <rPr>
        <sz val="10"/>
        <rFont val="Arial CE"/>
        <family val="2"/>
      </rPr>
      <t xml:space="preserve"> - dotacja przedmiotowa dla zakładu budżetowego - utrzymanie 1m² powierzchni targowiska</t>
    </r>
  </si>
  <si>
    <t>Plan dotacji do przekazania w roku 2017 (w złotych)</t>
  </si>
  <si>
    <t xml:space="preserve"> Dział 754- Bezpieczeństwo publiczne i ochrona przeciwpożarowa</t>
  </si>
  <si>
    <t>12.</t>
  </si>
  <si>
    <t>1. Rozdział 75411 Komendy Powiatowe Państwowej Straży Pożarnej</t>
  </si>
  <si>
    <t xml:space="preserve">a) Wpłata na Fundusz Wsparcia Państwowej Straży Pożarnej z przeznaczeniem na dofinansowanie projektu rozbudowy i modernizacji komendy powiatowej Państwowej Straży Pożarnej w Raciborzu
</t>
  </si>
  <si>
    <t>a) Dotacja celowa dla zakładu budżetowego  w Kuźni Raciborskiej na zakup piaskarki</t>
  </si>
  <si>
    <r>
      <t xml:space="preserve">c) </t>
    </r>
    <r>
      <rPr>
        <i/>
        <sz val="10"/>
        <rFont val="Arial CE"/>
        <family val="2"/>
      </rPr>
      <t>rozdział 90004 - Utrzymanie zieleni w miastach i gminach</t>
    </r>
    <r>
      <rPr>
        <sz val="10"/>
        <rFont val="Arial CE"/>
        <family val="2"/>
      </rPr>
      <t xml:space="preserve"> - dotacja przedmiotowa z budżetu dla zakładu budżetowego na pielęgnacje i utrzymanie 1m² terenów zieleni stanowiących własność Gminy Kuźnia Raciborska</t>
    </r>
  </si>
  <si>
    <t>1) rozdział 92109 - Domy i ośrodki kultury, świetlice i kluby</t>
  </si>
  <si>
    <t>a) Miejski Ośrodek Kultury Sportu i Rekreacji w Kuźni Raciborskiej</t>
  </si>
  <si>
    <t>b) Kolejka Wąskotorowa w Rudach</t>
  </si>
  <si>
    <t>2) rozdział 92116 - Biblioteki</t>
  </si>
  <si>
    <t>Dotacje dla Państwowej Straży Pożarnej - dotacja do sektora finansów publicznych</t>
  </si>
  <si>
    <t>1.Rozdział 85504 Dotacje na zadania bieżące, w tym:</t>
  </si>
  <si>
    <t>Dział 852 Pomoc Społeczna</t>
  </si>
  <si>
    <t>Dotacja celowa dla spółki wodnej spoza sektora finansów publicznych</t>
  </si>
  <si>
    <t xml:space="preserve"> Dotacje celowe na wspieranie rozwoju sportu na terenie Gminy Kuźnia Raciborska spoza sektora finansów publicznych</t>
  </si>
  <si>
    <t>Dotacje celowe na realizację innych zadań zleconych spoza sektora finansów publicznych</t>
  </si>
  <si>
    <t>a) rozdział 85230 - Pomoc w zakresie dożywiania - Dotacja celowa na realizację zadania w ramach Programu Pomoc Żywnościowa</t>
  </si>
  <si>
    <t>e)  rozdział 90095 - Pozostała działalność - dotacja przedmiotowa dla zakładu budżetowego na sprawdzenie, naprawę, montaż i demontaż kompletnych elementów dekoracji miasta i gminy w okresie świąt</t>
  </si>
  <si>
    <t>(po zmianach)</t>
  </si>
  <si>
    <t>1. Rozdział 85501 - Świadczenie wychowawcze - zwrot niewykorzystanych dotacji oraz płatności</t>
  </si>
  <si>
    <t>2.Rozdział 85502 - Świadczenia rodzinne, świadczenia z funduszu alimentacyjnego oraz składki na ubezpieczenia emerytalne i rentowe z ubezpieczenia społecznego - zwrot niewykorzystanych dotacji oraz płatności</t>
  </si>
  <si>
    <t>Dotacje celowe - zwrot niewykorzystanych dotacji oraz płatności do sektora finansów publicznych</t>
  </si>
  <si>
    <t>Dział 852 Pomoc społeczna</t>
  </si>
  <si>
    <r>
      <t xml:space="preserve">a) </t>
    </r>
    <r>
      <rPr>
        <i/>
        <sz val="10"/>
        <rFont val="Arial CE"/>
        <family val="2"/>
      </rPr>
      <t>rozdział 70095 - Pozostała działalność</t>
    </r>
    <r>
      <rPr>
        <sz val="10"/>
        <rFont val="Arial CE"/>
        <family val="2"/>
      </rPr>
      <t xml:space="preserve"> - dotacja przedmiotowa z budżetu dla zakładu budżetowego - utrzymanie, remonty oraz naprawy i modernizacje 1m² powierzchni  budynków i mieszkań komunalnych</t>
    </r>
  </si>
  <si>
    <t>Dotacje celowe na zadania inwestycyjne do sektora finansów publicznych</t>
  </si>
  <si>
    <t>Rady Miejskiej w Kuźni Raciborskiej</t>
  </si>
  <si>
    <t>z dnia 23.03.2017 r.</t>
  </si>
  <si>
    <r>
      <t>b) rozdział 90003 - Oczyszczanie miast i wsi - dotacja przedmiotowa z budżetu dla zakładu budżetowego na zakup</t>
    </r>
    <r>
      <rPr>
        <sz val="10"/>
        <color indexed="12"/>
        <rFont val="Arial CE"/>
        <family val="0"/>
      </rPr>
      <t xml:space="preserve"> i montaż</t>
    </r>
    <r>
      <rPr>
        <sz val="10"/>
        <rFont val="Arial CE"/>
        <family val="2"/>
      </rPr>
      <t xml:space="preserve"> koszy ulicznych</t>
    </r>
  </si>
  <si>
    <t>Dział 900 Gospodarka komunalna i ochrona środowiska</t>
  </si>
  <si>
    <t>2. Rozdział 85216 - Zasiłki stałe - zwrot niewykorzystanych dotacji oraz płatności</t>
  </si>
  <si>
    <t>a) Rozdział 90005 - Ochrona powietrza atmosferycznego i klimatu -Dotacje celowe z budżetu dla osób fizycznych na dofinansowanie zadania pn. 'Realizacja Programu Ograniczania Niskiej Emisji dla Gminy Kuźnia Raciborska - etap I: rok 2017"</t>
  </si>
  <si>
    <t>1. Rozdział 85214 - Zasiłki okresowe, celowe i pomoc w naturze oraz składki na ubezpieczenia emerytalne i rentowe - zwrot niewykorzystanych dotacji oraz płatności</t>
  </si>
  <si>
    <t>Załącznik Nr 5 do Uchwały Nr XXVIII/259/2017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</si>
</sst>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#,##0.0"/>
  </numFmts>
  <fonts count="43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2"/>
    </font>
    <font>
      <b/>
      <i/>
      <sz val="10"/>
      <name val="Arial CE"/>
      <family val="2"/>
    </font>
    <font>
      <sz val="8"/>
      <name val="Arial CE"/>
      <family val="0"/>
    </font>
    <font>
      <sz val="10"/>
      <color indexed="12"/>
      <name val="Arial CE"/>
      <family val="0"/>
    </font>
    <font>
      <i/>
      <sz val="10"/>
      <color indexed="12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3" fontId="1" fillId="33" borderId="0" xfId="0" applyNumberFormat="1" applyFont="1" applyFill="1" applyBorder="1" applyAlignment="1">
      <alignment/>
    </xf>
    <xf numFmtId="9" fontId="1" fillId="33" borderId="13" xfId="54" applyFont="1" applyFill="1" applyBorder="1" applyAlignment="1">
      <alignment/>
    </xf>
    <xf numFmtId="9" fontId="0" fillId="33" borderId="13" xfId="54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0" borderId="0" xfId="0" applyFont="1" applyAlignment="1">
      <alignment/>
    </xf>
    <xf numFmtId="0" fontId="1" fillId="34" borderId="13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9" fontId="1" fillId="34" borderId="13" xfId="54" applyFont="1" applyFill="1" applyBorder="1" applyAlignment="1">
      <alignment/>
    </xf>
    <xf numFmtId="0" fontId="1" fillId="34" borderId="0" xfId="0" applyFont="1" applyFill="1" applyAlignment="1">
      <alignment/>
    </xf>
    <xf numFmtId="9" fontId="0" fillId="34" borderId="13" xfId="54" applyFont="1" applyFill="1" applyBorder="1" applyAlignment="1">
      <alignment/>
    </xf>
    <xf numFmtId="0" fontId="0" fillId="34" borderId="0" xfId="0" applyFont="1" applyFill="1" applyAlignment="1">
      <alignment/>
    </xf>
    <xf numFmtId="0" fontId="1" fillId="34" borderId="14" xfId="0" applyFont="1" applyFill="1" applyBorder="1" applyAlignment="1">
      <alignment horizontal="center"/>
    </xf>
    <xf numFmtId="3" fontId="0" fillId="33" borderId="0" xfId="0" applyNumberFormat="1" applyFont="1" applyFill="1" applyBorder="1" applyAlignment="1">
      <alignment/>
    </xf>
    <xf numFmtId="3" fontId="1" fillId="34" borderId="0" xfId="0" applyNumberFormat="1" applyFont="1" applyFill="1" applyBorder="1" applyAlignment="1">
      <alignment/>
    </xf>
    <xf numFmtId="3" fontId="0" fillId="34" borderId="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3" fontId="1" fillId="35" borderId="0" xfId="0" applyNumberFormat="1" applyFont="1" applyFill="1" applyBorder="1" applyAlignment="1">
      <alignment/>
    </xf>
    <xf numFmtId="9" fontId="1" fillId="35" borderId="13" xfId="54" applyFont="1" applyFill="1" applyBorder="1" applyAlignment="1">
      <alignment/>
    </xf>
    <xf numFmtId="0" fontId="1" fillId="35" borderId="0" xfId="0" applyFont="1" applyFill="1" applyAlignment="1">
      <alignment/>
    </xf>
    <xf numFmtId="0" fontId="1" fillId="35" borderId="0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9" fontId="1" fillId="0" borderId="13" xfId="54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9" fontId="4" fillId="0" borderId="13" xfId="54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0" fontId="1" fillId="34" borderId="10" xfId="0" applyFont="1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0" fontId="4" fillId="35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35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4" fillId="35" borderId="0" xfId="0" applyFont="1" applyFill="1" applyAlignment="1">
      <alignment/>
    </xf>
    <xf numFmtId="3" fontId="0" fillId="0" borderId="0" xfId="0" applyNumberFormat="1" applyFont="1" applyFill="1" applyBorder="1" applyAlignment="1">
      <alignment/>
    </xf>
    <xf numFmtId="9" fontId="0" fillId="0" borderId="13" xfId="54" applyFont="1" applyFill="1" applyBorder="1" applyAlignment="1">
      <alignment/>
    </xf>
    <xf numFmtId="0" fontId="0" fillId="0" borderId="10" xfId="0" applyFont="1" applyFill="1" applyBorder="1" applyAlignment="1">
      <alignment horizontal="left" wrapText="1"/>
    </xf>
    <xf numFmtId="0" fontId="0" fillId="35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wrapText="1"/>
    </xf>
    <xf numFmtId="0" fontId="1" fillId="34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4" fillId="35" borderId="10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/>
    </xf>
    <xf numFmtId="4" fontId="1" fillId="34" borderId="10" xfId="0" applyNumberFormat="1" applyFont="1" applyFill="1" applyBorder="1" applyAlignment="1">
      <alignment/>
    </xf>
    <xf numFmtId="4" fontId="1" fillId="35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4" fillId="35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0" fillId="35" borderId="10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3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/>
    </xf>
    <xf numFmtId="3" fontId="1" fillId="33" borderId="10" xfId="0" applyNumberFormat="1" applyFont="1" applyFill="1" applyBorder="1" applyAlignment="1">
      <alignment/>
    </xf>
    <xf numFmtId="0" fontId="4" fillId="35" borderId="15" xfId="0" applyFont="1" applyFill="1" applyBorder="1" applyAlignment="1">
      <alignment horizontal="left" wrapText="1"/>
    </xf>
    <xf numFmtId="0" fontId="4" fillId="35" borderId="10" xfId="0" applyFont="1" applyFill="1" applyBorder="1" applyAlignment="1">
      <alignment wrapText="1"/>
    </xf>
    <xf numFmtId="4" fontId="4" fillId="35" borderId="16" xfId="0" applyNumberFormat="1" applyFont="1" applyFill="1" applyBorder="1" applyAlignment="1">
      <alignment/>
    </xf>
    <xf numFmtId="0" fontId="0" fillId="0" borderId="15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wrapText="1"/>
    </xf>
    <xf numFmtId="4" fontId="0" fillId="0" borderId="16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" fillId="34" borderId="15" xfId="0" applyFont="1" applyFill="1" applyBorder="1" applyAlignment="1">
      <alignment/>
    </xf>
    <xf numFmtId="0" fontId="1" fillId="34" borderId="10" xfId="0" applyFont="1" applyFill="1" applyBorder="1" applyAlignment="1">
      <alignment wrapText="1"/>
    </xf>
    <xf numFmtId="4" fontId="1" fillId="34" borderId="16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4" fillId="35" borderId="15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35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35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wrapText="1"/>
    </xf>
    <xf numFmtId="4" fontId="7" fillId="0" borderId="16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9" fontId="4" fillId="33" borderId="13" xfId="54" applyFont="1" applyFill="1" applyBorder="1" applyAlignment="1">
      <alignment/>
    </xf>
    <xf numFmtId="0" fontId="4" fillId="0" borderId="0" xfId="0" applyFont="1" applyAlignment="1">
      <alignment/>
    </xf>
    <xf numFmtId="0" fontId="8" fillId="35" borderId="10" xfId="0" applyFont="1" applyFill="1" applyBorder="1" applyAlignment="1">
      <alignment wrapText="1"/>
    </xf>
    <xf numFmtId="4" fontId="8" fillId="35" borderId="10" xfId="0" applyNumberFormat="1" applyFont="1" applyFill="1" applyBorder="1" applyAlignment="1">
      <alignment/>
    </xf>
    <xf numFmtId="4" fontId="7" fillId="33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 wrapText="1"/>
    </xf>
    <xf numFmtId="0" fontId="7" fillId="0" borderId="15" xfId="0" applyFont="1" applyFill="1" applyBorder="1" applyAlignment="1">
      <alignment horizontal="left" wrapText="1"/>
    </xf>
    <xf numFmtId="0" fontId="7" fillId="0" borderId="0" xfId="0" applyFont="1" applyFill="1" applyAlignment="1">
      <alignment/>
    </xf>
    <xf numFmtId="4" fontId="7" fillId="0" borderId="16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0" fontId="0" fillId="33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0" fillId="33" borderId="0" xfId="0" applyFont="1" applyFill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1" sqref="J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G1:I1"/>
  <sheetViews>
    <sheetView zoomScalePageLayoutView="0"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104" t="s">
        <v>15</v>
      </c>
      <c r="H1" s="104"/>
      <c r="I1" s="104"/>
    </row>
  </sheetData>
  <sheetProtection/>
  <mergeCells count="1">
    <mergeCell ref="G1:I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13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8.375" style="11" customWidth="1"/>
    <col min="2" max="2" width="55.875" style="11" customWidth="1"/>
    <col min="3" max="3" width="14.125" style="11" customWidth="1"/>
    <col min="4" max="4" width="0.12890625" style="11" hidden="1" customWidth="1"/>
    <col min="5" max="5" width="9.125" style="11" hidden="1" customWidth="1"/>
    <col min="6" max="16384" width="9.125" style="11" customWidth="1"/>
  </cols>
  <sheetData>
    <row r="1" spans="1:8" ht="16.5" customHeight="1">
      <c r="A1" s="107" t="s">
        <v>85</v>
      </c>
      <c r="B1" s="107"/>
      <c r="C1" s="107"/>
      <c r="D1" s="13"/>
      <c r="E1" s="13"/>
      <c r="F1" s="13"/>
      <c r="G1" s="13"/>
      <c r="H1" s="13"/>
    </row>
    <row r="2" spans="1:8" ht="16.5" customHeight="1">
      <c r="A2" s="107" t="s">
        <v>78</v>
      </c>
      <c r="B2" s="107"/>
      <c r="C2" s="107"/>
      <c r="D2" s="13"/>
      <c r="E2" s="13"/>
      <c r="F2" s="13"/>
      <c r="G2" s="13"/>
      <c r="H2" s="13"/>
    </row>
    <row r="3" spans="1:8" ht="16.5" customHeight="1">
      <c r="A3" s="107" t="s">
        <v>79</v>
      </c>
      <c r="B3" s="107"/>
      <c r="C3" s="107"/>
      <c r="D3" s="13"/>
      <c r="E3" s="13"/>
      <c r="F3" s="13"/>
      <c r="G3" s="13"/>
      <c r="H3" s="13"/>
    </row>
    <row r="4" spans="1:8" ht="12.75">
      <c r="A4" s="13"/>
      <c r="B4" s="13"/>
      <c r="C4" s="13"/>
      <c r="D4" s="13"/>
      <c r="E4" s="13"/>
      <c r="F4" s="13" t="s">
        <v>7</v>
      </c>
      <c r="G4" s="13"/>
      <c r="H4" s="13"/>
    </row>
    <row r="5" spans="1:39" ht="12.75">
      <c r="A5" s="13"/>
      <c r="B5" s="13"/>
      <c r="C5" s="13"/>
      <c r="D5" s="13"/>
      <c r="E5" s="13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</row>
    <row r="6" spans="1:39" ht="12.75">
      <c r="A6" s="105" t="s">
        <v>52</v>
      </c>
      <c r="B6" s="105"/>
      <c r="C6" s="105"/>
      <c r="D6" s="105"/>
      <c r="E6" s="105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</row>
    <row r="7" spans="1:39" ht="12.75">
      <c r="A7" s="108" t="s">
        <v>71</v>
      </c>
      <c r="B7" s="108"/>
      <c r="C7" s="108"/>
      <c r="D7" s="1"/>
      <c r="E7" s="1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</row>
    <row r="8" spans="1:39" ht="12.75">
      <c r="A8" s="1"/>
      <c r="B8" s="106"/>
      <c r="C8" s="106"/>
      <c r="D8" s="106"/>
      <c r="E8" s="1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</row>
    <row r="9" spans="1:39" s="17" customFormat="1" ht="12.75">
      <c r="A9" s="28" t="s">
        <v>0</v>
      </c>
      <c r="B9" s="28" t="s">
        <v>6</v>
      </c>
      <c r="C9" s="28" t="s">
        <v>9</v>
      </c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</row>
    <row r="10" spans="1:39" ht="12.75">
      <c r="A10" s="3">
        <v>1</v>
      </c>
      <c r="B10" s="3">
        <v>2</v>
      </c>
      <c r="C10" s="3">
        <v>3</v>
      </c>
      <c r="D10" s="4"/>
      <c r="E10" s="5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</row>
    <row r="11" spans="1:39" s="17" customFormat="1" ht="38.25">
      <c r="A11" s="10" t="s">
        <v>1</v>
      </c>
      <c r="B11" s="40" t="s">
        <v>33</v>
      </c>
      <c r="C11" s="58">
        <f>SUM(C13,C16)</f>
        <v>862417</v>
      </c>
      <c r="D11" s="18"/>
      <c r="E11" s="12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</row>
    <row r="12" spans="1:39" ht="12.75">
      <c r="A12" s="9"/>
      <c r="B12" s="41"/>
      <c r="C12" s="70"/>
      <c r="D12" s="19"/>
      <c r="E12" s="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</row>
    <row r="13" spans="1:39" s="26" customFormat="1" ht="12.75">
      <c r="A13" s="23"/>
      <c r="B13" s="44" t="s">
        <v>14</v>
      </c>
      <c r="C13" s="59">
        <f>SUM(C14)</f>
        <v>489921</v>
      </c>
      <c r="D13" s="24"/>
      <c r="E13" s="25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</row>
    <row r="14" spans="1:5" s="38" customFormat="1" ht="51">
      <c r="A14" s="31"/>
      <c r="B14" s="39" t="s">
        <v>76</v>
      </c>
      <c r="C14" s="93">
        <v>489921</v>
      </c>
      <c r="D14" s="49"/>
      <c r="E14" s="50"/>
    </row>
    <row r="15" spans="1:39" ht="12.75">
      <c r="A15" s="9"/>
      <c r="B15" s="41"/>
      <c r="C15" s="61"/>
      <c r="D15" s="19"/>
      <c r="E15" s="8"/>
      <c r="F15" s="38"/>
      <c r="G15" s="38"/>
      <c r="H15" s="38" t="s">
        <v>43</v>
      </c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</row>
    <row r="16" spans="1:39" s="26" customFormat="1" ht="12.75">
      <c r="A16" s="23"/>
      <c r="B16" s="44" t="s">
        <v>10</v>
      </c>
      <c r="C16" s="59">
        <f>SUM(C17:C21)</f>
        <v>372496</v>
      </c>
      <c r="D16" s="24"/>
      <c r="E16" s="25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</row>
    <row r="17" spans="1:5" s="38" customFormat="1" ht="51">
      <c r="A17" s="37"/>
      <c r="B17" s="39" t="s">
        <v>38</v>
      </c>
      <c r="C17" s="60">
        <v>160200</v>
      </c>
      <c r="D17" s="49"/>
      <c r="E17" s="50"/>
    </row>
    <row r="18" spans="1:5" s="38" customFormat="1" ht="38.25">
      <c r="A18" s="37"/>
      <c r="B18" s="39" t="s">
        <v>80</v>
      </c>
      <c r="C18" s="60">
        <v>9500</v>
      </c>
      <c r="D18" s="49"/>
      <c r="E18" s="50"/>
    </row>
    <row r="19" spans="1:5" s="38" customFormat="1" ht="51">
      <c r="A19" s="37"/>
      <c r="B19" s="39" t="s">
        <v>58</v>
      </c>
      <c r="C19" s="60">
        <v>175800</v>
      </c>
      <c r="D19" s="49"/>
      <c r="E19" s="50"/>
    </row>
    <row r="20" spans="1:5" s="38" customFormat="1" ht="38.25">
      <c r="A20" s="31"/>
      <c r="B20" s="39" t="s">
        <v>51</v>
      </c>
      <c r="C20" s="60">
        <v>9996</v>
      </c>
      <c r="D20" s="49"/>
      <c r="E20" s="50"/>
    </row>
    <row r="21" spans="1:5" s="38" customFormat="1" ht="51">
      <c r="A21" s="31"/>
      <c r="B21" s="39" t="s">
        <v>70</v>
      </c>
      <c r="C21" s="60">
        <v>17000</v>
      </c>
      <c r="D21" s="49"/>
      <c r="E21" s="50"/>
    </row>
    <row r="22" spans="1:39" ht="12.75">
      <c r="A22" s="22"/>
      <c r="B22" s="41"/>
      <c r="C22" s="61"/>
      <c r="D22" s="19"/>
      <c r="E22" s="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</row>
    <row r="23" spans="1:39" s="15" customFormat="1" ht="25.5">
      <c r="A23" s="10" t="s">
        <v>2</v>
      </c>
      <c r="B23" s="40" t="s">
        <v>19</v>
      </c>
      <c r="C23" s="58">
        <f>C25+C29+C32</f>
        <v>663000</v>
      </c>
      <c r="D23" s="20"/>
      <c r="E23" s="14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</row>
    <row r="24" spans="1:39" ht="12.75">
      <c r="A24" s="22"/>
      <c r="B24" s="41"/>
      <c r="C24" s="61"/>
      <c r="D24" s="19"/>
      <c r="E24" s="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</row>
    <row r="25" spans="1:39" s="26" customFormat="1" ht="12.75">
      <c r="A25" s="23"/>
      <c r="B25" s="44" t="s">
        <v>12</v>
      </c>
      <c r="C25" s="59">
        <f>SUM(C26:C27)</f>
        <v>183000</v>
      </c>
      <c r="D25" s="27"/>
      <c r="E25" s="25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</row>
    <row r="26" spans="1:5" s="35" customFormat="1" ht="12.75">
      <c r="A26" s="32"/>
      <c r="B26" s="45" t="s">
        <v>17</v>
      </c>
      <c r="C26" s="62">
        <v>105000</v>
      </c>
      <c r="D26" s="33"/>
      <c r="E26" s="34"/>
    </row>
    <row r="27" spans="1:5" s="35" customFormat="1" ht="12.75">
      <c r="A27" s="36"/>
      <c r="B27" s="45" t="s">
        <v>20</v>
      </c>
      <c r="C27" s="62">
        <v>78000</v>
      </c>
      <c r="D27" s="33"/>
      <c r="E27" s="34"/>
    </row>
    <row r="28" spans="1:5" s="35" customFormat="1" ht="12.75">
      <c r="A28" s="36"/>
      <c r="B28" s="45"/>
      <c r="C28" s="62"/>
      <c r="D28" s="33"/>
      <c r="E28" s="34"/>
    </row>
    <row r="29" spans="1:5" s="35" customFormat="1" ht="12.75">
      <c r="A29" s="46"/>
      <c r="B29" s="44" t="s">
        <v>65</v>
      </c>
      <c r="C29" s="63">
        <f>C30</f>
        <v>30000</v>
      </c>
      <c r="D29" s="33"/>
      <c r="E29" s="34"/>
    </row>
    <row r="30" spans="1:5" s="35" customFormat="1" ht="38.25">
      <c r="A30" s="36"/>
      <c r="B30" s="45" t="s">
        <v>69</v>
      </c>
      <c r="C30" s="62">
        <v>30000</v>
      </c>
      <c r="D30" s="33"/>
      <c r="E30" s="34"/>
    </row>
    <row r="31" spans="1:39" ht="12.75">
      <c r="A31" s="22"/>
      <c r="B31" s="41"/>
      <c r="C31" s="61"/>
      <c r="D31" s="19"/>
      <c r="E31" s="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</row>
    <row r="32" spans="1:39" s="96" customFormat="1" ht="12.75">
      <c r="A32" s="87"/>
      <c r="B32" s="97" t="s">
        <v>81</v>
      </c>
      <c r="C32" s="98">
        <f>SUM(C33)</f>
        <v>450000</v>
      </c>
      <c r="D32" s="94"/>
      <c r="E32" s="95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</row>
    <row r="33" spans="1:39" ht="58.5" customHeight="1">
      <c r="A33" s="22"/>
      <c r="B33" s="100" t="s">
        <v>83</v>
      </c>
      <c r="C33" s="99">
        <v>450000</v>
      </c>
      <c r="D33" s="19"/>
      <c r="E33" s="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</row>
    <row r="34" spans="1:39" ht="12.75">
      <c r="A34" s="22"/>
      <c r="B34" s="41"/>
      <c r="C34" s="61"/>
      <c r="D34" s="19"/>
      <c r="E34" s="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</row>
    <row r="35" spans="1:39" s="17" customFormat="1" ht="25.5">
      <c r="A35" s="10" t="s">
        <v>3</v>
      </c>
      <c r="B35" s="40" t="s">
        <v>34</v>
      </c>
      <c r="C35" s="58">
        <f>SUM(C37)</f>
        <v>1848000</v>
      </c>
      <c r="D35" s="21"/>
      <c r="E35" s="16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</row>
    <row r="36" spans="1:39" ht="12.75">
      <c r="A36" s="22"/>
      <c r="B36" s="41"/>
      <c r="C36" s="61"/>
      <c r="D36" s="19"/>
      <c r="E36" s="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</row>
    <row r="37" spans="1:39" s="26" customFormat="1" ht="12.75">
      <c r="A37" s="23"/>
      <c r="B37" s="44" t="s">
        <v>11</v>
      </c>
      <c r="C37" s="59">
        <f>C38+C41</f>
        <v>1848000</v>
      </c>
      <c r="D37" s="24"/>
      <c r="E37" s="25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</row>
    <row r="38" spans="1:5" s="35" customFormat="1" ht="12.75">
      <c r="A38" s="32"/>
      <c r="B38" s="45" t="s">
        <v>59</v>
      </c>
      <c r="C38" s="62">
        <f>C40+C39</f>
        <v>1578000</v>
      </c>
      <c r="D38" s="33"/>
      <c r="E38" s="34"/>
    </row>
    <row r="39" spans="1:5" s="35" customFormat="1" ht="22.5" customHeight="1">
      <c r="A39" s="32"/>
      <c r="B39" s="71" t="s">
        <v>60</v>
      </c>
      <c r="C39" s="60">
        <v>1238000</v>
      </c>
      <c r="D39" s="33"/>
      <c r="E39" s="34"/>
    </row>
    <row r="40" spans="1:5" s="35" customFormat="1" ht="16.5" customHeight="1">
      <c r="A40" s="32"/>
      <c r="B40" s="72" t="s">
        <v>61</v>
      </c>
      <c r="C40" s="60">
        <v>340000</v>
      </c>
      <c r="D40" s="33"/>
      <c r="E40" s="34"/>
    </row>
    <row r="41" spans="1:5" s="35" customFormat="1" ht="19.5" customHeight="1">
      <c r="A41" s="32"/>
      <c r="B41" s="45" t="s">
        <v>62</v>
      </c>
      <c r="C41" s="62">
        <v>270000</v>
      </c>
      <c r="D41" s="33"/>
      <c r="E41" s="34"/>
    </row>
    <row r="42" spans="1:5" s="35" customFormat="1" ht="12.75">
      <c r="A42" s="32"/>
      <c r="B42" s="45"/>
      <c r="C42" s="62"/>
      <c r="D42" s="33"/>
      <c r="E42" s="34"/>
    </row>
    <row r="43" spans="1:5" s="35" customFormat="1" ht="25.5">
      <c r="A43" s="10" t="s">
        <v>4</v>
      </c>
      <c r="B43" s="40" t="s">
        <v>77</v>
      </c>
      <c r="C43" s="58">
        <f>C45</f>
        <v>50000</v>
      </c>
      <c r="D43" s="33"/>
      <c r="E43" s="34"/>
    </row>
    <row r="44" spans="1:5" s="35" customFormat="1" ht="12.75">
      <c r="A44" s="31"/>
      <c r="B44" s="43"/>
      <c r="C44" s="64"/>
      <c r="D44" s="33"/>
      <c r="E44" s="34"/>
    </row>
    <row r="45" spans="1:5" s="35" customFormat="1" ht="12.75">
      <c r="A45" s="23"/>
      <c r="B45" s="44" t="s">
        <v>10</v>
      </c>
      <c r="C45" s="63">
        <f>C46</f>
        <v>50000</v>
      </c>
      <c r="D45" s="33"/>
      <c r="E45" s="34"/>
    </row>
    <row r="46" spans="1:5" s="35" customFormat="1" ht="12.75">
      <c r="A46" s="31"/>
      <c r="B46" s="45" t="s">
        <v>49</v>
      </c>
      <c r="C46" s="62">
        <f>C47</f>
        <v>50000</v>
      </c>
      <c r="D46" s="33"/>
      <c r="E46" s="34"/>
    </row>
    <row r="47" spans="1:5" s="35" customFormat="1" ht="25.5">
      <c r="A47" s="31"/>
      <c r="B47" s="39" t="s">
        <v>57</v>
      </c>
      <c r="C47" s="60">
        <v>50000</v>
      </c>
      <c r="D47" s="33"/>
      <c r="E47" s="34"/>
    </row>
    <row r="48" spans="1:5" s="35" customFormat="1" ht="12.75">
      <c r="A48" s="31"/>
      <c r="B48" s="39"/>
      <c r="C48" s="60"/>
      <c r="D48" s="33"/>
      <c r="E48" s="34"/>
    </row>
    <row r="49" spans="1:39" ht="12.75">
      <c r="A49" s="22"/>
      <c r="B49" s="41"/>
      <c r="C49" s="61"/>
      <c r="D49" s="19"/>
      <c r="E49" s="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</row>
    <row r="50" spans="1:39" s="17" customFormat="1" ht="25.5">
      <c r="A50" s="10" t="s">
        <v>5</v>
      </c>
      <c r="B50" s="40" t="s">
        <v>35</v>
      </c>
      <c r="C50" s="58">
        <f>C52+C55</f>
        <v>130000</v>
      </c>
      <c r="D50" s="21"/>
      <c r="E50" s="16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</row>
    <row r="51" spans="1:39" s="13" customFormat="1" ht="12.75">
      <c r="A51" s="9"/>
      <c r="B51" s="53"/>
      <c r="C51" s="70"/>
      <c r="D51" s="19"/>
      <c r="E51" s="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</row>
    <row r="52" spans="1:39" s="26" customFormat="1" ht="12.75">
      <c r="A52" s="23"/>
      <c r="B52" s="44" t="s">
        <v>18</v>
      </c>
      <c r="C52" s="59">
        <f>SUM(C53)</f>
        <v>100000</v>
      </c>
      <c r="D52" s="24"/>
      <c r="E52" s="25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</row>
    <row r="53" spans="1:5" s="38" customFormat="1" ht="25.5">
      <c r="A53" s="37"/>
      <c r="B53" s="39" t="s">
        <v>39</v>
      </c>
      <c r="C53" s="60">
        <v>100000</v>
      </c>
      <c r="D53" s="29"/>
      <c r="E53" s="30"/>
    </row>
    <row r="54" spans="1:5" s="38" customFormat="1" ht="12.75">
      <c r="A54" s="37"/>
      <c r="B54" s="39"/>
      <c r="C54" s="60"/>
      <c r="D54" s="29"/>
      <c r="E54" s="30"/>
    </row>
    <row r="55" spans="1:5" s="38" customFormat="1" ht="12.75">
      <c r="A55" s="67"/>
      <c r="B55" s="44" t="s">
        <v>47</v>
      </c>
      <c r="C55" s="63">
        <f>C56</f>
        <v>30000</v>
      </c>
      <c r="D55" s="29"/>
      <c r="E55" s="30"/>
    </row>
    <row r="56" spans="1:5" s="38" customFormat="1" ht="38.25" customHeight="1">
      <c r="A56" s="37"/>
      <c r="B56" s="45" t="s">
        <v>48</v>
      </c>
      <c r="C56" s="62">
        <v>30000</v>
      </c>
      <c r="D56" s="29"/>
      <c r="E56" s="30"/>
    </row>
    <row r="57" spans="1:39" ht="12.75">
      <c r="A57" s="22"/>
      <c r="B57" s="41"/>
      <c r="C57" s="61"/>
      <c r="D57" s="6"/>
      <c r="E57" s="7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</row>
    <row r="58" spans="1:39" s="17" customFormat="1" ht="25.5">
      <c r="A58" s="10" t="s">
        <v>27</v>
      </c>
      <c r="B58" s="40" t="s">
        <v>66</v>
      </c>
      <c r="C58" s="58">
        <f>C60</f>
        <v>5200</v>
      </c>
      <c r="D58" s="20"/>
      <c r="E58" s="14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</row>
    <row r="59" spans="1:39" ht="12.75">
      <c r="A59" s="22"/>
      <c r="B59" s="41"/>
      <c r="C59" s="61"/>
      <c r="D59" s="2" t="s">
        <v>8</v>
      </c>
      <c r="E59" s="7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</row>
    <row r="60" spans="1:39" s="26" customFormat="1" ht="12.75">
      <c r="A60" s="23"/>
      <c r="B60" s="44" t="s">
        <v>16</v>
      </c>
      <c r="C60" s="59">
        <f>C61</f>
        <v>5200</v>
      </c>
      <c r="D60" s="24"/>
      <c r="E60" s="25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</row>
    <row r="61" spans="1:3" s="38" customFormat="1" ht="38.25">
      <c r="A61" s="37"/>
      <c r="B61" s="39" t="s">
        <v>40</v>
      </c>
      <c r="C61" s="60">
        <v>5200</v>
      </c>
    </row>
    <row r="62" spans="1:39" ht="12.75">
      <c r="A62" s="22"/>
      <c r="B62" s="22"/>
      <c r="C62" s="61"/>
      <c r="D62" s="13"/>
      <c r="E62" s="13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</row>
    <row r="63" spans="1:39" ht="12.75">
      <c r="A63" s="22"/>
      <c r="B63" s="22"/>
      <c r="C63" s="61"/>
      <c r="D63" s="13"/>
      <c r="E63" s="13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</row>
    <row r="64" spans="1:39" s="15" customFormat="1" ht="25.5">
      <c r="A64" s="54" t="s">
        <v>28</v>
      </c>
      <c r="B64" s="40" t="s">
        <v>36</v>
      </c>
      <c r="C64" s="58">
        <f>C66</f>
        <v>1000000</v>
      </c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</row>
    <row r="65" spans="1:3" s="47" customFormat="1" ht="12.75">
      <c r="A65" s="55"/>
      <c r="B65" s="43"/>
      <c r="C65" s="64"/>
    </row>
    <row r="66" spans="1:39" s="48" customFormat="1" ht="12.75">
      <c r="A66" s="56"/>
      <c r="B66" s="44" t="s">
        <v>21</v>
      </c>
      <c r="C66" s="63">
        <f>SUM(C68:C69)</f>
        <v>1000000</v>
      </c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</row>
    <row r="67" spans="1:3" s="47" customFormat="1" ht="17.25" customHeight="1">
      <c r="A67" s="55"/>
      <c r="B67" s="43"/>
      <c r="C67" s="64"/>
    </row>
    <row r="68" spans="1:3" s="38" customFormat="1" ht="14.25" customHeight="1">
      <c r="A68" s="51"/>
      <c r="B68" s="45" t="s">
        <v>22</v>
      </c>
      <c r="C68" s="62">
        <v>850000</v>
      </c>
    </row>
    <row r="69" spans="1:3" s="38" customFormat="1" ht="12.75">
      <c r="A69" s="51"/>
      <c r="B69" s="45" t="s">
        <v>23</v>
      </c>
      <c r="C69" s="62">
        <v>150000</v>
      </c>
    </row>
    <row r="70" spans="1:3" s="38" customFormat="1" ht="12.75">
      <c r="A70" s="51"/>
      <c r="B70" s="39"/>
      <c r="C70" s="60"/>
    </row>
    <row r="71" spans="1:39" s="15" customFormat="1" ht="38.25">
      <c r="A71" s="54" t="s">
        <v>29</v>
      </c>
      <c r="B71" s="40" t="s">
        <v>37</v>
      </c>
      <c r="C71" s="58">
        <f>C73</f>
        <v>3500</v>
      </c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</row>
    <row r="72" spans="1:3" s="38" customFormat="1" ht="12.75">
      <c r="A72" s="51"/>
      <c r="B72" s="39"/>
      <c r="C72" s="60"/>
    </row>
    <row r="73" spans="1:39" s="48" customFormat="1" ht="12.75">
      <c r="A73" s="56"/>
      <c r="B73" s="44" t="s">
        <v>24</v>
      </c>
      <c r="C73" s="63">
        <f>C74</f>
        <v>3500</v>
      </c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</row>
    <row r="74" spans="1:3" s="38" customFormat="1" ht="38.25">
      <c r="A74" s="51"/>
      <c r="B74" s="39" t="s">
        <v>25</v>
      </c>
      <c r="C74" s="60">
        <v>3500</v>
      </c>
    </row>
    <row r="75" spans="1:3" s="38" customFormat="1" ht="12.75">
      <c r="A75" s="51"/>
      <c r="B75" s="39"/>
      <c r="C75" s="60"/>
    </row>
    <row r="76" spans="1:39" s="15" customFormat="1" ht="38.25">
      <c r="A76" s="54" t="s">
        <v>30</v>
      </c>
      <c r="B76" s="40" t="s">
        <v>67</v>
      </c>
      <c r="C76" s="58">
        <f>C78</f>
        <v>98000</v>
      </c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</row>
    <row r="77" spans="1:3" s="38" customFormat="1" ht="12.75">
      <c r="A77" s="51"/>
      <c r="B77" s="39"/>
      <c r="C77" s="60"/>
    </row>
    <row r="78" spans="1:39" s="48" customFormat="1" ht="12.75">
      <c r="A78" s="56"/>
      <c r="B78" s="44" t="s">
        <v>26</v>
      </c>
      <c r="C78" s="63">
        <f>C79</f>
        <v>98000</v>
      </c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</row>
    <row r="79" spans="1:3" s="38" customFormat="1" ht="38.25">
      <c r="A79" s="51"/>
      <c r="B79" s="39" t="s">
        <v>41</v>
      </c>
      <c r="C79" s="60">
        <v>98000</v>
      </c>
    </row>
    <row r="80" spans="1:3" s="38" customFormat="1" ht="12.75">
      <c r="A80" s="51"/>
      <c r="B80" s="39"/>
      <c r="C80" s="60"/>
    </row>
    <row r="81" spans="1:3" s="47" customFormat="1" ht="25.5">
      <c r="A81" s="54" t="s">
        <v>31</v>
      </c>
      <c r="B81" s="40" t="s">
        <v>68</v>
      </c>
      <c r="C81" s="58">
        <f>C83+C88</f>
        <v>58000</v>
      </c>
    </row>
    <row r="82" spans="1:3" s="38" customFormat="1" ht="12.75">
      <c r="A82" s="51"/>
      <c r="B82" s="45"/>
      <c r="C82" s="60"/>
    </row>
    <row r="83" spans="1:3" s="38" customFormat="1" ht="12.75">
      <c r="A83" s="52"/>
      <c r="B83" s="44" t="s">
        <v>42</v>
      </c>
      <c r="C83" s="65">
        <f>C86</f>
        <v>18000</v>
      </c>
    </row>
    <row r="84" spans="1:3" s="38" customFormat="1" ht="12.75">
      <c r="A84" s="51"/>
      <c r="B84" s="45"/>
      <c r="C84" s="60"/>
    </row>
    <row r="85" spans="1:3" s="38" customFormat="1" ht="12.75">
      <c r="A85" s="51"/>
      <c r="B85" s="39" t="s">
        <v>44</v>
      </c>
      <c r="C85" s="60"/>
    </row>
    <row r="86" spans="1:3" s="38" customFormat="1" ht="25.5">
      <c r="A86" s="51"/>
      <c r="B86" s="39" t="s">
        <v>45</v>
      </c>
      <c r="C86" s="60">
        <v>18000</v>
      </c>
    </row>
    <row r="87" spans="1:3" s="38" customFormat="1" ht="12.75">
      <c r="A87" s="51"/>
      <c r="B87" s="39"/>
      <c r="C87" s="60"/>
    </row>
    <row r="88" spans="1:3" s="38" customFormat="1" ht="12.75">
      <c r="A88" s="52"/>
      <c r="B88" s="44" t="s">
        <v>50</v>
      </c>
      <c r="C88" s="65">
        <f>C91</f>
        <v>40000</v>
      </c>
    </row>
    <row r="89" spans="1:3" s="38" customFormat="1" ht="12.75">
      <c r="A89" s="51"/>
      <c r="B89" s="39"/>
      <c r="C89" s="60"/>
    </row>
    <row r="90" spans="1:3" s="38" customFormat="1" ht="12.75">
      <c r="A90" s="51"/>
      <c r="B90" s="39" t="s">
        <v>64</v>
      </c>
      <c r="C90" s="60">
        <f>C91</f>
        <v>40000</v>
      </c>
    </row>
    <row r="91" spans="1:3" s="38" customFormat="1" ht="25.5">
      <c r="A91" s="51"/>
      <c r="B91" s="39" t="s">
        <v>46</v>
      </c>
      <c r="C91" s="60">
        <v>40000</v>
      </c>
    </row>
    <row r="92" spans="1:3" s="38" customFormat="1" ht="12.75">
      <c r="A92" s="51"/>
      <c r="B92" s="39"/>
      <c r="C92" s="60"/>
    </row>
    <row r="93" spans="1:39" s="15" customFormat="1" ht="25.5">
      <c r="A93" s="54" t="s">
        <v>32</v>
      </c>
      <c r="B93" s="40" t="s">
        <v>74</v>
      </c>
      <c r="C93" s="58">
        <f>SUM(C95,C99)</f>
        <v>31503.5</v>
      </c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</row>
    <row r="94" spans="1:3" s="47" customFormat="1" ht="12.75">
      <c r="A94" s="55"/>
      <c r="B94" s="43"/>
      <c r="C94" s="64"/>
    </row>
    <row r="95" spans="1:3" s="47" customFormat="1" ht="12.75">
      <c r="A95" s="75"/>
      <c r="B95" s="76" t="s">
        <v>75</v>
      </c>
      <c r="C95" s="77">
        <f>SUM(C96,C97)</f>
        <v>8403.5</v>
      </c>
    </row>
    <row r="96" spans="1:3" s="102" customFormat="1" ht="38.25">
      <c r="A96" s="101"/>
      <c r="B96" s="91" t="s">
        <v>84</v>
      </c>
      <c r="C96" s="92">
        <v>3155.9</v>
      </c>
    </row>
    <row r="97" spans="1:3" s="81" customFormat="1" ht="25.5">
      <c r="A97" s="78"/>
      <c r="B97" s="79" t="s">
        <v>82</v>
      </c>
      <c r="C97" s="80">
        <v>5247.6</v>
      </c>
    </row>
    <row r="98" spans="1:3" s="81" customFormat="1" ht="12.75">
      <c r="A98" s="78"/>
      <c r="B98" s="79"/>
      <c r="C98" s="80"/>
    </row>
    <row r="99" spans="1:39" s="88" customFormat="1" ht="12.75">
      <c r="A99" s="86"/>
      <c r="B99" s="87" t="s">
        <v>50</v>
      </c>
      <c r="C99" s="77">
        <f>SUM(C100:C101)</f>
        <v>23100</v>
      </c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9"/>
      <c r="AB99" s="89"/>
      <c r="AC99" s="89"/>
      <c r="AD99" s="89"/>
      <c r="AE99" s="89"/>
      <c r="AF99" s="89"/>
      <c r="AG99" s="89"/>
      <c r="AH99" s="89"/>
      <c r="AI99" s="89"/>
      <c r="AJ99" s="89"/>
      <c r="AK99" s="89"/>
      <c r="AL99" s="89"/>
      <c r="AM99" s="89"/>
    </row>
    <row r="100" spans="1:3" s="38" customFormat="1" ht="33.75" customHeight="1">
      <c r="A100" s="57"/>
      <c r="B100" s="42" t="s">
        <v>72</v>
      </c>
      <c r="C100" s="103">
        <v>13000</v>
      </c>
    </row>
    <row r="101" spans="1:3" s="38" customFormat="1" ht="69.75" customHeight="1">
      <c r="A101" s="57"/>
      <c r="B101" s="42" t="s">
        <v>73</v>
      </c>
      <c r="C101" s="103">
        <v>10100</v>
      </c>
    </row>
    <row r="102" spans="1:3" s="38" customFormat="1" ht="17.25" customHeight="1">
      <c r="A102" s="57"/>
      <c r="B102" s="42"/>
      <c r="C102" s="66"/>
    </row>
    <row r="103" spans="1:3" s="85" customFormat="1" ht="27.75" customHeight="1">
      <c r="A103" s="82" t="s">
        <v>54</v>
      </c>
      <c r="B103" s="83" t="s">
        <v>63</v>
      </c>
      <c r="C103" s="84">
        <f>C105</f>
        <v>23000</v>
      </c>
    </row>
    <row r="104" spans="1:3" s="38" customFormat="1" ht="13.5" customHeight="1">
      <c r="A104" s="57"/>
      <c r="B104" s="22"/>
      <c r="C104" s="66"/>
    </row>
    <row r="105" spans="1:3" s="89" customFormat="1" ht="15" customHeight="1">
      <c r="A105" s="86"/>
      <c r="B105" s="90" t="s">
        <v>53</v>
      </c>
      <c r="C105" s="77">
        <f>C107</f>
        <v>23000</v>
      </c>
    </row>
    <row r="106" spans="1:3" s="38" customFormat="1" ht="13.5" customHeight="1">
      <c r="A106" s="57"/>
      <c r="B106" s="68"/>
      <c r="C106" s="66"/>
    </row>
    <row r="107" spans="1:3" s="38" customFormat="1" ht="24.75" customHeight="1">
      <c r="A107" s="57"/>
      <c r="B107" s="69" t="s">
        <v>55</v>
      </c>
      <c r="C107" s="66">
        <f>C108</f>
        <v>23000</v>
      </c>
    </row>
    <row r="108" spans="1:3" s="47" customFormat="1" ht="70.5" customHeight="1">
      <c r="A108" s="73"/>
      <c r="B108" s="42" t="s">
        <v>56</v>
      </c>
      <c r="C108" s="60">
        <v>23000</v>
      </c>
    </row>
    <row r="109" spans="1:3" s="47" customFormat="1" ht="12.75">
      <c r="A109" s="73"/>
      <c r="B109" s="42"/>
      <c r="C109" s="64"/>
    </row>
    <row r="110" spans="1:39" s="17" customFormat="1" ht="12.75">
      <c r="A110" s="10"/>
      <c r="B110" s="10" t="s">
        <v>13</v>
      </c>
      <c r="C110" s="58">
        <f>C11+C23+C35+C43+C50+C58+C64+C71+C76+C81+C93+C103</f>
        <v>4772620.5</v>
      </c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</row>
    <row r="111" spans="1:39" ht="12.75">
      <c r="A111" s="22"/>
      <c r="B111" s="9"/>
      <c r="C111" s="74"/>
      <c r="D111" s="13"/>
      <c r="E111" s="13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</row>
    <row r="112" spans="6:39" ht="12.75"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</row>
    <row r="113" spans="6:39" ht="12.75"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</row>
  </sheetData>
  <sheetProtection/>
  <mergeCells count="6">
    <mergeCell ref="A6:E6"/>
    <mergeCell ref="B8:D8"/>
    <mergeCell ref="A1:C1"/>
    <mergeCell ref="A3:C3"/>
    <mergeCell ref="A7:C7"/>
    <mergeCell ref="A2:C2"/>
  </mergeCells>
  <printOptions/>
  <pageMargins left="1.3779527559055118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KOMUNIKACJA</dc:creator>
  <cp:keywords/>
  <dc:description/>
  <cp:lastModifiedBy>alse</cp:lastModifiedBy>
  <cp:lastPrinted>2017-03-24T10:09:39Z</cp:lastPrinted>
  <dcterms:created xsi:type="dcterms:W3CDTF">2002-10-29T13:03:50Z</dcterms:created>
  <dcterms:modified xsi:type="dcterms:W3CDTF">2017-03-28T12:33:13Z</dcterms:modified>
  <cp:category/>
  <cp:version/>
  <cp:contentType/>
  <cp:contentStatus/>
</cp:coreProperties>
</file>