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zlecone'!$A$1:$G$140</definedName>
  </definedNames>
  <calcPr fullCalcOnLoad="1"/>
</workbook>
</file>

<file path=xl/sharedStrings.xml><?xml version="1.0" encoding="utf-8"?>
<sst xmlns="http://schemas.openxmlformats.org/spreadsheetml/2006/main" count="130" uniqueCount="88">
  <si>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</si>
  <si>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</si>
  <si>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</si>
  <si>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</si>
  <si>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</si>
  <si>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</si>
  <si>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</si>
  <si>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</si>
  <si>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</si>
  <si>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</si>
  <si>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</si>
  <si>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</si>
  <si>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</si>
  <si>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</si>
  <si>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</si>
  <si>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</si>
  <si>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</si>
  <si>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</si>
  <si>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</si>
  <si>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</si>
  <si>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</si>
  <si>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</si>
  <si>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</si>
  <si>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</si>
  <si>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</si>
  <si>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</si>
  <si>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</si>
  <si>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</si>
  <si>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</si>
  <si>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</si>
  <si>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</si>
  <si>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</si>
  <si>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</si>
  <si>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</si>
  <si>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</si>
  <si>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</si>
  <si>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Świadczenia rodzinne, świadczenie z funduszu alimentacyjnego oraz składki na ubezpieczenia emerytalne i rentowe z ubezpieczenia społecznego</t>
  </si>
  <si>
    <t>1. Wydatki jednostek budżetowych, w tym na:</t>
  </si>
  <si>
    <t>1.2. Wydatki związane z realizacją ich statutowych zadań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</si>
  <si>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</si>
  <si>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</si>
  <si>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</si>
  <si>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</si>
  <si>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</si>
  <si>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1. Dochody z tytułu opłat pobieranych przez tutejszy urząd za  udostępnianie danych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</si>
  <si>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</si>
  <si>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</si>
  <si>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</si>
  <si>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</si>
  <si>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</si>
  <si>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1.2. Wydatki związane z realizacją ich statutowych zadań, w tym:</t>
  </si>
  <si>
    <t>Rodzina</t>
  </si>
  <si>
    <t>6.</t>
  </si>
  <si>
    <t>1. Składki na ubezpieczenia zdrowotne opłacane za osoby pobierające niektóre świadczenia z pomocy społecznej, niektóre świadczenia rodzinne oraz za osoby uczestniczące w zajęciach w centrum integracji społecznej</t>
  </si>
  <si>
    <t>II. Plan dochodów na 2017 rok do odprowadzenia do budżetu państwa w związku z realizacją zadań z zakresu administracji rządowej (w złotych)</t>
  </si>
  <si>
    <t>Dochody i wydatki związane z realizacją zadań z zakresu administracji rządowej i innych zadań zleconych odrębnymi ustawami na 2017 rok</t>
  </si>
  <si>
    <t>III. Wydatki związane z realizacją zadań z zakresu administracji rządowej i innych zadań zleconych Gminie odrębnymi ustawami -  na 2017 rok (w złotych)</t>
  </si>
  <si>
    <t>Świadczenia wychowawcze</t>
  </si>
  <si>
    <t>*Wydatki bieżące:</t>
  </si>
  <si>
    <t>2. Świadczenia na rzecz osób fizycznych</t>
  </si>
  <si>
    <t>b) Fundusz alimentacyjny</t>
  </si>
  <si>
    <t>1.1. Wynagrodzenia i składki od nich naliczane, w tym:</t>
  </si>
  <si>
    <t>2. Świadczenia na rzecz osób fizycznych, w tym:</t>
  </si>
  <si>
    <t>a) Świadczenia rodzinne</t>
  </si>
  <si>
    <t>b) Świadczenia rodzinne</t>
  </si>
  <si>
    <t>c) Fundusz alimentacyjny</t>
  </si>
  <si>
    <t>c) Zasiłek dla opiekuna</t>
  </si>
  <si>
    <t>- podopiecznych</t>
  </si>
  <si>
    <t>- zasiłek dla opiekuna</t>
  </si>
  <si>
    <t>a) Składki na ubezpieczenia społeczne, w tym:</t>
  </si>
  <si>
    <t>d) Zasiłek dla opiekuna</t>
  </si>
  <si>
    <t>d) Świadczenia rodzicielskie</t>
  </si>
  <si>
    <t>e) Świadczenia rodzicielskie</t>
  </si>
  <si>
    <t xml:space="preserve">I. Dotacje na realizację zadań z zakresu administracji rządowej na 2017  ROK                        (w złotych) </t>
  </si>
  <si>
    <t>(po zmianach)</t>
  </si>
  <si>
    <t>Dodatki mieszkaniowe</t>
  </si>
  <si>
    <t>1. Świadczenia na rzecz osób fizycznych, w tym:</t>
  </si>
  <si>
    <t>a) Świadczenia społeczne</t>
  </si>
  <si>
    <t>2. Wydatki jednostek budżetowych, w tym na:</t>
  </si>
  <si>
    <t>2.1. Wydatki związane z realizacją ich statutowych zadań</t>
  </si>
  <si>
    <t>1. Świadczenie wychowawcze</t>
  </si>
  <si>
    <t>2. Świadczenia rodzinne, świadczenie z funduszu alimentacyjnego oraz składki na ubezpieczenia emerytalne i rentowe z ubezpieczenia społecznego</t>
  </si>
  <si>
    <t>2. Dodatki energetyczne</t>
  </si>
  <si>
    <t>Załącznik Nr 3 do Zarządzenia</t>
  </si>
  <si>
    <t>3. Karta Dużej Rodziny</t>
  </si>
  <si>
    <t>Karta Dużej Rodziny</t>
  </si>
  <si>
    <t>Burmistrza Nr B.0050.86.2017</t>
  </si>
  <si>
    <t>z dnia 31.03.2017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</si>
</sst>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206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3" fontId="3" fillId="33" borderId="0" xfId="0" applyNumberFormat="1" applyFont="1" applyFill="1" applyBorder="1" applyAlignment="1">
      <alignment wrapText="1"/>
    </xf>
    <xf numFmtId="9" fontId="3" fillId="33" borderId="12" xfId="54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3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2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6" xfId="54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34" borderId="10" xfId="0" applyNumberFormat="1" applyFont="1" applyFill="1" applyBorder="1" applyAlignment="1">
      <alignment horizontal="right" wrapText="1"/>
    </xf>
    <xf numFmtId="4" fontId="5" fillId="35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4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07" t="s">
        <v>83</v>
      </c>
      <c r="B1" s="107"/>
      <c r="C1" s="107"/>
      <c r="D1" s="107"/>
      <c r="E1" s="107"/>
      <c r="F1" s="11"/>
      <c r="G1" s="11"/>
    </row>
    <row r="2" spans="1:7" ht="12.75" customHeight="1">
      <c r="A2" s="107" t="s">
        <v>86</v>
      </c>
      <c r="B2" s="107"/>
      <c r="C2" s="107"/>
      <c r="D2" s="107"/>
      <c r="E2" s="107"/>
      <c r="F2" s="11"/>
      <c r="G2" s="11"/>
    </row>
    <row r="3" spans="1:8" ht="12.75">
      <c r="A3" s="107" t="s">
        <v>87</v>
      </c>
      <c r="B3" s="107"/>
      <c r="C3" s="107"/>
      <c r="D3" s="107"/>
      <c r="E3" s="107"/>
      <c r="F3" s="11"/>
      <c r="G3" s="11"/>
      <c r="H3" s="4" t="s">
        <v>0</v>
      </c>
    </row>
    <row r="4" spans="1:7" ht="38.25" customHeight="1">
      <c r="A4" s="108" t="s">
        <v>55</v>
      </c>
      <c r="B4" s="108"/>
      <c r="C4" s="108"/>
      <c r="D4" s="108"/>
      <c r="E4" s="108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1:7" s="10" customFormat="1" ht="24.75" customHeight="1">
      <c r="A6" s="109" t="s">
        <v>73</v>
      </c>
      <c r="B6" s="109"/>
      <c r="C6" s="109"/>
      <c r="D6" s="109"/>
      <c r="E6" s="109"/>
      <c r="F6" s="109"/>
      <c r="G6" s="109"/>
    </row>
    <row r="7" spans="1:7" ht="12.75">
      <c r="A7" s="110" t="s">
        <v>74</v>
      </c>
      <c r="B7" s="110"/>
      <c r="C7" s="110"/>
      <c r="D7" s="110"/>
      <c r="E7" s="110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1:37" s="96" customFormat="1" ht="12">
      <c r="A9" s="92"/>
      <c r="B9" s="93" t="s">
        <v>1</v>
      </c>
      <c r="C9" s="93" t="s">
        <v>2</v>
      </c>
      <c r="D9" s="93" t="s">
        <v>3</v>
      </c>
      <c r="E9" s="93" t="s">
        <v>4</v>
      </c>
      <c r="F9" s="94"/>
      <c r="G9" s="95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</row>
    <row r="10" spans="1:37" ht="12.75">
      <c r="A10" s="16"/>
      <c r="B10" s="1">
        <v>1</v>
      </c>
      <c r="C10" s="1">
        <v>2</v>
      </c>
      <c r="D10" s="1">
        <v>3</v>
      </c>
      <c r="E10" s="1">
        <v>4</v>
      </c>
      <c r="F10" s="5"/>
      <c r="G10" s="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2.75">
      <c r="A11" s="16"/>
      <c r="B11" s="14"/>
      <c r="C11" s="17"/>
      <c r="D11" s="14"/>
      <c r="E11" s="15"/>
      <c r="F11" s="18"/>
      <c r="G11" s="19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6"/>
      <c r="B12" s="13" t="s">
        <v>5</v>
      </c>
      <c r="C12" s="2">
        <v>750</v>
      </c>
      <c r="D12" s="13" t="s">
        <v>6</v>
      </c>
      <c r="E12" s="73">
        <f>E13</f>
        <v>63776</v>
      </c>
      <c r="F12" s="20"/>
      <c r="G12" s="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25.5">
      <c r="A13" s="16"/>
      <c r="B13" s="21"/>
      <c r="C13" s="22"/>
      <c r="D13" s="23" t="s">
        <v>34</v>
      </c>
      <c r="E13" s="74">
        <v>63776</v>
      </c>
      <c r="F13" s="20"/>
      <c r="G13" s="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>
      <c r="A14" s="16"/>
      <c r="B14" s="14"/>
      <c r="C14" s="17"/>
      <c r="D14" s="14"/>
      <c r="E14" s="75"/>
      <c r="F14" s="20"/>
      <c r="G14" s="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25.5">
      <c r="A15" s="16"/>
      <c r="B15" s="13" t="s">
        <v>7</v>
      </c>
      <c r="C15" s="2">
        <v>751</v>
      </c>
      <c r="D15" s="13" t="s">
        <v>8</v>
      </c>
      <c r="E15" s="73">
        <f>E16</f>
        <v>3500</v>
      </c>
      <c r="F15" s="20"/>
      <c r="G15" s="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25.5">
      <c r="A16" s="16"/>
      <c r="B16" s="23"/>
      <c r="C16" s="24"/>
      <c r="D16" s="25" t="s">
        <v>35</v>
      </c>
      <c r="E16" s="74">
        <v>3500</v>
      </c>
      <c r="F16" s="20"/>
      <c r="G16" s="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>
      <c r="A17" s="16"/>
      <c r="B17" s="23"/>
      <c r="C17" s="24"/>
      <c r="D17" s="25"/>
      <c r="E17" s="74"/>
      <c r="F17" s="20"/>
      <c r="G17" s="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>
      <c r="A18" s="16"/>
      <c r="B18" s="13" t="s">
        <v>9</v>
      </c>
      <c r="C18" s="2">
        <v>752</v>
      </c>
      <c r="D18" s="26" t="s">
        <v>45</v>
      </c>
      <c r="E18" s="73">
        <f>E19</f>
        <v>300</v>
      </c>
      <c r="F18" s="20"/>
      <c r="G18" s="9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38.25">
      <c r="A19" s="16"/>
      <c r="B19" s="23"/>
      <c r="C19" s="24"/>
      <c r="D19" s="27" t="s">
        <v>46</v>
      </c>
      <c r="E19" s="75">
        <v>300</v>
      </c>
      <c r="F19" s="20"/>
      <c r="G19" s="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16"/>
      <c r="B20" s="14"/>
      <c r="C20" s="14"/>
      <c r="D20" s="14"/>
      <c r="E20" s="75"/>
      <c r="F20" s="20"/>
      <c r="G20" s="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>
      <c r="A21" s="16"/>
      <c r="B21" s="13" t="s">
        <v>30</v>
      </c>
      <c r="C21" s="2">
        <v>851</v>
      </c>
      <c r="D21" s="13" t="s">
        <v>28</v>
      </c>
      <c r="E21" s="73">
        <f>E22</f>
        <v>590</v>
      </c>
      <c r="F21" s="20"/>
      <c r="G21" s="9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25.5">
      <c r="A22" s="16"/>
      <c r="B22" s="14"/>
      <c r="C22" s="14"/>
      <c r="D22" s="14" t="s">
        <v>29</v>
      </c>
      <c r="E22" s="75">
        <v>590</v>
      </c>
      <c r="F22" s="20"/>
      <c r="G22" s="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1.25" customHeight="1">
      <c r="A23" s="16"/>
      <c r="B23" s="14"/>
      <c r="C23" s="14"/>
      <c r="D23" s="14"/>
      <c r="E23" s="75"/>
      <c r="F23" s="20"/>
      <c r="G23" s="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30" customFormat="1" ht="12.75">
      <c r="A24" s="16"/>
      <c r="B24" s="13" t="s">
        <v>47</v>
      </c>
      <c r="C24" s="2">
        <v>852</v>
      </c>
      <c r="D24" s="13" t="s">
        <v>10</v>
      </c>
      <c r="E24" s="73">
        <f>SUM(E25)</f>
        <v>15574.45</v>
      </c>
      <c r="F24" s="28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25.5">
      <c r="A25" s="16"/>
      <c r="B25" s="21"/>
      <c r="C25" s="22"/>
      <c r="D25" s="23" t="s">
        <v>26</v>
      </c>
      <c r="E25" s="76">
        <f>SUM(E26:E27)</f>
        <v>15574.45</v>
      </c>
      <c r="F25" s="20"/>
      <c r="G25" s="9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56.25" customHeight="1">
      <c r="A26" s="16"/>
      <c r="B26" s="14"/>
      <c r="C26" s="17"/>
      <c r="D26" s="14" t="s">
        <v>53</v>
      </c>
      <c r="E26" s="75">
        <v>14826</v>
      </c>
      <c r="F26" s="7"/>
      <c r="G26" s="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6.5" customHeight="1">
      <c r="A27" s="16"/>
      <c r="B27" s="14"/>
      <c r="C27" s="17"/>
      <c r="D27" s="14" t="s">
        <v>82</v>
      </c>
      <c r="E27" s="75">
        <v>748.45</v>
      </c>
      <c r="F27" s="7"/>
      <c r="G27" s="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3.5" customHeight="1">
      <c r="A28" s="16"/>
      <c r="B28" s="14"/>
      <c r="C28" s="17"/>
      <c r="D28" s="14"/>
      <c r="E28" s="75"/>
      <c r="F28" s="7"/>
      <c r="G28" s="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6.5" customHeight="1">
      <c r="A29" s="16"/>
      <c r="B29" s="13" t="s">
        <v>52</v>
      </c>
      <c r="C29" s="2">
        <v>855</v>
      </c>
      <c r="D29" s="13" t="s">
        <v>51</v>
      </c>
      <c r="E29" s="73">
        <f>SUM(E30)</f>
        <v>7445974</v>
      </c>
      <c r="F29" s="7"/>
      <c r="G29" s="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28.5" customHeight="1">
      <c r="A30" s="16"/>
      <c r="B30" s="14"/>
      <c r="C30" s="17"/>
      <c r="D30" s="23" t="s">
        <v>26</v>
      </c>
      <c r="E30" s="75">
        <f>SUM(E31,E32,E33)</f>
        <v>7445974</v>
      </c>
      <c r="F30" s="7"/>
      <c r="G30" s="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>
      <c r="A31" s="16"/>
      <c r="B31" s="14"/>
      <c r="C31" s="17"/>
      <c r="D31" s="14" t="s">
        <v>80</v>
      </c>
      <c r="E31" s="75">
        <v>4718315</v>
      </c>
      <c r="F31" s="7"/>
      <c r="G31" s="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38.25">
      <c r="A32" s="16"/>
      <c r="B32" s="14"/>
      <c r="C32" s="17"/>
      <c r="D32" s="14" t="s">
        <v>81</v>
      </c>
      <c r="E32" s="75">
        <v>2727551</v>
      </c>
      <c r="F32" s="7"/>
      <c r="G32" s="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>
      <c r="A33" s="16"/>
      <c r="B33" s="14"/>
      <c r="C33" s="17"/>
      <c r="D33" s="14" t="s">
        <v>84</v>
      </c>
      <c r="E33" s="75">
        <v>108</v>
      </c>
      <c r="F33" s="7"/>
      <c r="G33" s="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.75">
      <c r="A34" s="16"/>
      <c r="B34" s="14"/>
      <c r="C34" s="17"/>
      <c r="D34" s="14"/>
      <c r="E34" s="75"/>
      <c r="F34" s="20"/>
      <c r="G34" s="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s="30" customFormat="1" ht="12.75">
      <c r="A35" s="16"/>
      <c r="B35" s="31"/>
      <c r="C35" s="32"/>
      <c r="D35" s="13" t="s">
        <v>11</v>
      </c>
      <c r="E35" s="73">
        <f>E12+E15+E18+E21+E24+E29</f>
        <v>7529714.45</v>
      </c>
      <c r="F35" s="28"/>
      <c r="G35" s="2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>
      <c r="A36" s="16"/>
      <c r="B36" s="14"/>
      <c r="C36" s="17"/>
      <c r="D36" s="14" t="s">
        <v>12</v>
      </c>
      <c r="E36" s="75"/>
      <c r="F36" s="33"/>
      <c r="G36" s="3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>
      <c r="A37" s="16"/>
      <c r="B37" s="14"/>
      <c r="C37" s="17"/>
      <c r="D37" s="14" t="s">
        <v>13</v>
      </c>
      <c r="E37" s="75">
        <f>E35-E38</f>
        <v>7526214.45</v>
      </c>
      <c r="F37" s="11"/>
      <c r="G37" s="1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.75">
      <c r="A38" s="16"/>
      <c r="B38" s="14"/>
      <c r="C38" s="14"/>
      <c r="D38" s="14" t="s">
        <v>14</v>
      </c>
      <c r="E38" s="75">
        <f>SUM(E15)</f>
        <v>3500</v>
      </c>
      <c r="F38" s="11"/>
      <c r="G38" s="11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8:37" ht="12.75"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s="3" customFormat="1" ht="29.25" customHeight="1">
      <c r="A40" s="106" t="s">
        <v>54</v>
      </c>
      <c r="B40" s="106"/>
      <c r="C40" s="106"/>
      <c r="D40" s="106"/>
      <c r="E40" s="10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98" customFormat="1" ht="22.5">
      <c r="A41" s="97" t="s">
        <v>1</v>
      </c>
      <c r="B41" s="97" t="s">
        <v>2</v>
      </c>
      <c r="C41" s="97" t="s">
        <v>25</v>
      </c>
      <c r="D41" s="97" t="s">
        <v>3</v>
      </c>
      <c r="E41" s="97" t="s">
        <v>4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</row>
    <row r="42" spans="1:37" s="3" customFormat="1" ht="12.75">
      <c r="A42" s="1">
        <v>1</v>
      </c>
      <c r="B42" s="1">
        <v>2</v>
      </c>
      <c r="C42" s="36">
        <v>3</v>
      </c>
      <c r="D42" s="1">
        <v>4</v>
      </c>
      <c r="E42" s="1">
        <v>5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35" customFormat="1" ht="12.75">
      <c r="A43" s="13">
        <v>1</v>
      </c>
      <c r="B43" s="13">
        <v>750</v>
      </c>
      <c r="C43" s="13"/>
      <c r="D43" s="37" t="s">
        <v>6</v>
      </c>
      <c r="E43" s="73">
        <f>SUM(E44)</f>
        <v>736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3" customFormat="1" ht="12.75">
      <c r="A44" s="38"/>
      <c r="B44" s="38"/>
      <c r="C44" s="38">
        <v>75011</v>
      </c>
      <c r="D44" s="39" t="s">
        <v>20</v>
      </c>
      <c r="E44" s="77">
        <f>SUM(E45)</f>
        <v>736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3" customFormat="1" ht="25.5">
      <c r="A45" s="40"/>
      <c r="B45" s="40"/>
      <c r="C45" s="40"/>
      <c r="D45" s="40" t="s">
        <v>44</v>
      </c>
      <c r="E45" s="78">
        <v>736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3" customFormat="1" ht="12.75">
      <c r="A46" s="41"/>
      <c r="B46" s="41"/>
      <c r="C46" s="41"/>
      <c r="D46" s="42"/>
      <c r="E46" s="7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35" customFormat="1" ht="12.75">
      <c r="A47" s="13" t="s">
        <v>7</v>
      </c>
      <c r="B47" s="13">
        <v>855</v>
      </c>
      <c r="C47" s="13"/>
      <c r="D47" s="13" t="s">
        <v>51</v>
      </c>
      <c r="E47" s="80">
        <f>E48</f>
        <v>65300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45" customFormat="1" ht="38.25">
      <c r="A48" s="43"/>
      <c r="B48" s="43"/>
      <c r="C48" s="43">
        <v>85502</v>
      </c>
      <c r="D48" s="44" t="s">
        <v>36</v>
      </c>
      <c r="E48" s="81">
        <f>E49</f>
        <v>65300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1:37" s="48" customFormat="1" ht="25.5">
      <c r="A49" s="47"/>
      <c r="B49" s="47"/>
      <c r="C49" s="47"/>
      <c r="D49" s="47" t="s">
        <v>33</v>
      </c>
      <c r="E49" s="82">
        <v>65300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1:37" s="3" customFormat="1" ht="12.75">
      <c r="A50" s="41"/>
      <c r="B50" s="41"/>
      <c r="C50" s="41"/>
      <c r="D50" s="41"/>
      <c r="E50" s="79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52" customFormat="1" ht="12.75">
      <c r="A51" s="50"/>
      <c r="B51" s="50"/>
      <c r="C51" s="50"/>
      <c r="D51" s="51" t="s">
        <v>27</v>
      </c>
      <c r="E51" s="83">
        <f>SUM(E47,E43)</f>
        <v>66036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8:37" ht="12.75"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8:37" s="3" customFormat="1" ht="12.7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3" customFormat="1" ht="24.75" customHeight="1">
      <c r="A54" s="104" t="s">
        <v>56</v>
      </c>
      <c r="B54" s="105"/>
      <c r="C54" s="105"/>
      <c r="D54" s="105"/>
      <c r="E54" s="10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s="3" customFormat="1" ht="12.75">
      <c r="A55" s="4"/>
      <c r="B55" s="4"/>
      <c r="C55" s="4"/>
      <c r="D55" s="4"/>
      <c r="E55" s="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s="101" customFormat="1" ht="22.5">
      <c r="A56" s="100" t="s">
        <v>1</v>
      </c>
      <c r="B56" s="100" t="s">
        <v>15</v>
      </c>
      <c r="C56" s="100" t="s">
        <v>16</v>
      </c>
      <c r="D56" s="100" t="s">
        <v>17</v>
      </c>
      <c r="E56" s="100" t="s">
        <v>18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</row>
    <row r="57" spans="1:37" s="3" customFormat="1" ht="12.75">
      <c r="A57" s="54">
        <v>1</v>
      </c>
      <c r="B57" s="54">
        <v>2</v>
      </c>
      <c r="C57" s="54">
        <v>3</v>
      </c>
      <c r="D57" s="54">
        <v>4</v>
      </c>
      <c r="E57" s="54">
        <v>5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3" customFormat="1" ht="12.75">
      <c r="A58" s="54"/>
      <c r="B58" s="54"/>
      <c r="C58" s="54"/>
      <c r="D58" s="54"/>
      <c r="E58" s="5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s="3" customFormat="1" ht="12.75">
      <c r="A59" s="26" t="s">
        <v>5</v>
      </c>
      <c r="B59" s="26">
        <v>750</v>
      </c>
      <c r="C59" s="26"/>
      <c r="D59" s="55" t="s">
        <v>19</v>
      </c>
      <c r="E59" s="84">
        <f>SUM(E61)</f>
        <v>63776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s="3" customFormat="1" ht="12.75">
      <c r="A60" s="56"/>
      <c r="B60" s="56"/>
      <c r="C60" s="56"/>
      <c r="D60" s="57"/>
      <c r="E60" s="8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s="3" customFormat="1" ht="12.75">
      <c r="A61" s="58"/>
      <c r="B61" s="58"/>
      <c r="C61" s="58">
        <v>75011</v>
      </c>
      <c r="D61" s="44" t="s">
        <v>20</v>
      </c>
      <c r="E61" s="86">
        <f>SUM(E62)</f>
        <v>63776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s="3" customFormat="1" ht="12.75">
      <c r="A62" s="59"/>
      <c r="B62" s="59"/>
      <c r="C62" s="59"/>
      <c r="D62" s="60" t="s">
        <v>21</v>
      </c>
      <c r="E62" s="87">
        <f>SUM(E63)</f>
        <v>63776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5" s="12" customFormat="1" ht="12.75">
      <c r="A63" s="61"/>
      <c r="B63" s="61"/>
      <c r="C63" s="61"/>
      <c r="D63" s="62" t="s">
        <v>37</v>
      </c>
      <c r="E63" s="88">
        <f>SUM(E64,E65)</f>
        <v>63776</v>
      </c>
    </row>
    <row r="64" spans="1:5" s="12" customFormat="1" ht="12.75">
      <c r="A64" s="61"/>
      <c r="B64" s="61"/>
      <c r="C64" s="61"/>
      <c r="D64" s="62" t="s">
        <v>43</v>
      </c>
      <c r="E64" s="103">
        <v>63311</v>
      </c>
    </row>
    <row r="65" spans="1:5" s="12" customFormat="1" ht="12.75">
      <c r="A65" s="61"/>
      <c r="B65" s="61"/>
      <c r="C65" s="61"/>
      <c r="D65" s="62" t="s">
        <v>38</v>
      </c>
      <c r="E65" s="103">
        <v>465</v>
      </c>
    </row>
    <row r="66" spans="1:37" ht="12.75">
      <c r="A66" s="27"/>
      <c r="B66" s="102"/>
      <c r="C66" s="102"/>
      <c r="D66" s="68"/>
      <c r="E66" s="89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25.5">
      <c r="A67" s="26" t="s">
        <v>7</v>
      </c>
      <c r="B67" s="26">
        <v>751</v>
      </c>
      <c r="C67" s="26"/>
      <c r="D67" s="55" t="s">
        <v>8</v>
      </c>
      <c r="E67" s="84">
        <f>SUM(E69)</f>
        <v>3500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>
      <c r="A68" s="27"/>
      <c r="B68" s="27"/>
      <c r="C68" s="27"/>
      <c r="D68" s="57"/>
      <c r="E68" s="8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25.5">
      <c r="A69" s="58"/>
      <c r="B69" s="58"/>
      <c r="C69" s="58">
        <v>75101</v>
      </c>
      <c r="D69" s="44" t="s">
        <v>22</v>
      </c>
      <c r="E69" s="86">
        <f>SUM(E70)</f>
        <v>3500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>
      <c r="A70" s="59"/>
      <c r="B70" s="59"/>
      <c r="C70" s="59"/>
      <c r="D70" s="60" t="s">
        <v>23</v>
      </c>
      <c r="E70" s="87">
        <f>SUM(E71)</f>
        <v>3500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5" s="16" customFormat="1" ht="12.75">
      <c r="A71" s="61"/>
      <c r="B71" s="61"/>
      <c r="C71" s="61"/>
      <c r="D71" s="62" t="s">
        <v>37</v>
      </c>
      <c r="E71" s="88">
        <f>SUM(E72)</f>
        <v>3500</v>
      </c>
    </row>
    <row r="72" spans="1:5" s="16" customFormat="1" ht="25.5">
      <c r="A72" s="61"/>
      <c r="B72" s="61"/>
      <c r="C72" s="61"/>
      <c r="D72" s="61" t="s">
        <v>41</v>
      </c>
      <c r="E72" s="88">
        <f>SUM(E73)</f>
        <v>3500</v>
      </c>
    </row>
    <row r="73" spans="1:37" ht="25.5">
      <c r="A73" s="27"/>
      <c r="B73" s="27"/>
      <c r="C73" s="27"/>
      <c r="D73" s="63" t="s">
        <v>42</v>
      </c>
      <c r="E73" s="89">
        <v>3500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>
      <c r="A74" s="27"/>
      <c r="B74" s="27"/>
      <c r="C74" s="27"/>
      <c r="D74" s="63"/>
      <c r="E74" s="89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>
      <c r="A75" s="26" t="s">
        <v>9</v>
      </c>
      <c r="B75" s="26">
        <v>752</v>
      </c>
      <c r="C75" s="26"/>
      <c r="D75" s="55" t="s">
        <v>45</v>
      </c>
      <c r="E75" s="84">
        <f>E77</f>
        <v>300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>
      <c r="A76" s="64"/>
      <c r="B76" s="64"/>
      <c r="C76" s="64"/>
      <c r="D76" s="65"/>
      <c r="E76" s="90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>
      <c r="A77" s="66"/>
      <c r="B77" s="66"/>
      <c r="C77" s="66">
        <v>75212</v>
      </c>
      <c r="D77" s="67" t="s">
        <v>48</v>
      </c>
      <c r="E77" s="91">
        <f>E78</f>
        <v>300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>
      <c r="A78" s="59"/>
      <c r="B78" s="59"/>
      <c r="C78" s="59"/>
      <c r="D78" s="60" t="s">
        <v>23</v>
      </c>
      <c r="E78" s="87">
        <f>E79</f>
        <v>300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>
      <c r="A79" s="27"/>
      <c r="B79" s="27"/>
      <c r="C79" s="27"/>
      <c r="D79" s="63" t="s">
        <v>37</v>
      </c>
      <c r="E79" s="89">
        <f>E80</f>
        <v>300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>
      <c r="A80" s="27"/>
      <c r="B80" s="27"/>
      <c r="C80" s="27"/>
      <c r="D80" s="63" t="s">
        <v>49</v>
      </c>
      <c r="E80" s="89">
        <v>300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>
      <c r="A81" s="27"/>
      <c r="B81" s="68"/>
      <c r="C81" s="68"/>
      <c r="D81" s="68"/>
      <c r="E81" s="89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>
      <c r="A82" s="26" t="s">
        <v>30</v>
      </c>
      <c r="B82" s="55">
        <v>851</v>
      </c>
      <c r="C82" s="55"/>
      <c r="D82" s="55" t="s">
        <v>28</v>
      </c>
      <c r="E82" s="84">
        <f>E84</f>
        <v>590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>
      <c r="A83" s="27"/>
      <c r="B83" s="68"/>
      <c r="C83" s="68"/>
      <c r="D83" s="68"/>
      <c r="E83" s="89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>
      <c r="A84" s="58"/>
      <c r="B84" s="44"/>
      <c r="C84" s="69">
        <v>85195</v>
      </c>
      <c r="D84" s="44" t="s">
        <v>32</v>
      </c>
      <c r="E84" s="86">
        <f>E85</f>
        <v>590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>
      <c r="A85" s="59"/>
      <c r="B85" s="60"/>
      <c r="C85" s="60"/>
      <c r="D85" s="60" t="s">
        <v>21</v>
      </c>
      <c r="E85" s="87">
        <f>SUM(E86)</f>
        <v>590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5" s="16" customFormat="1" ht="12.75">
      <c r="A86" s="61"/>
      <c r="B86" s="62"/>
      <c r="C86" s="62"/>
      <c r="D86" s="62" t="s">
        <v>37</v>
      </c>
      <c r="E86" s="88">
        <f>E87+E88</f>
        <v>590</v>
      </c>
    </row>
    <row r="87" spans="1:5" s="16" customFormat="1" ht="12.75">
      <c r="A87" s="61"/>
      <c r="B87" s="62"/>
      <c r="C87" s="62"/>
      <c r="D87" s="61" t="s">
        <v>43</v>
      </c>
      <c r="E87" s="88">
        <v>420</v>
      </c>
    </row>
    <row r="88" spans="1:37" ht="25.5">
      <c r="A88" s="27"/>
      <c r="B88" s="68"/>
      <c r="C88" s="68"/>
      <c r="D88" s="68" t="s">
        <v>50</v>
      </c>
      <c r="E88" s="89">
        <f>E89</f>
        <v>170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>
      <c r="A89" s="27"/>
      <c r="B89" s="68"/>
      <c r="C89" s="68"/>
      <c r="D89" s="68" t="s">
        <v>39</v>
      </c>
      <c r="E89" s="89">
        <v>170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>
      <c r="A90" s="27"/>
      <c r="B90" s="68"/>
      <c r="C90" s="68"/>
      <c r="D90" s="68"/>
      <c r="E90" s="89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>
      <c r="A91" s="26" t="s">
        <v>47</v>
      </c>
      <c r="B91" s="26">
        <v>852</v>
      </c>
      <c r="C91" s="26"/>
      <c r="D91" s="55" t="s">
        <v>10</v>
      </c>
      <c r="E91" s="84">
        <f>E93+E99</f>
        <v>15574.45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>
      <c r="A92" s="56"/>
      <c r="B92" s="56"/>
      <c r="C92" s="56"/>
      <c r="D92" s="57"/>
      <c r="E92" s="85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63.75">
      <c r="A93" s="58"/>
      <c r="B93" s="58"/>
      <c r="C93" s="58">
        <v>85213</v>
      </c>
      <c r="D93" s="44" t="s">
        <v>31</v>
      </c>
      <c r="E93" s="86">
        <f>SUM(E94)</f>
        <v>14826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>
      <c r="A94" s="59"/>
      <c r="B94" s="59"/>
      <c r="C94" s="59"/>
      <c r="D94" s="60" t="s">
        <v>21</v>
      </c>
      <c r="E94" s="87">
        <f>SUM(E95)</f>
        <v>14826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5" s="16" customFormat="1" ht="12.75">
      <c r="A95" s="61"/>
      <c r="B95" s="61"/>
      <c r="C95" s="61"/>
      <c r="D95" s="62" t="s">
        <v>37</v>
      </c>
      <c r="E95" s="88">
        <f>SUM(E96)</f>
        <v>14826</v>
      </c>
    </row>
    <row r="96" spans="1:5" s="16" customFormat="1" ht="12.75">
      <c r="A96" s="61"/>
      <c r="B96" s="61"/>
      <c r="C96" s="61"/>
      <c r="D96" s="62" t="s">
        <v>49</v>
      </c>
      <c r="E96" s="88">
        <f>SUM(E97)</f>
        <v>14826</v>
      </c>
    </row>
    <row r="97" spans="1:37" ht="12.75">
      <c r="A97" s="27"/>
      <c r="B97" s="27"/>
      <c r="C97" s="27"/>
      <c r="D97" s="68" t="s">
        <v>40</v>
      </c>
      <c r="E97" s="89">
        <v>14826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" customHeight="1">
      <c r="A98" s="27"/>
      <c r="B98" s="27"/>
      <c r="C98" s="27"/>
      <c r="D98" s="68"/>
      <c r="E98" s="89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s="10" customFormat="1" ht="12" customHeight="1">
      <c r="A99" s="58"/>
      <c r="B99" s="58"/>
      <c r="C99" s="58">
        <v>85215</v>
      </c>
      <c r="D99" s="44" t="s">
        <v>75</v>
      </c>
      <c r="E99" s="86">
        <f>SUM(E100)</f>
        <v>748.4499999999999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7" ht="12" customHeight="1">
      <c r="A100" s="59"/>
      <c r="B100" s="59"/>
      <c r="C100" s="59"/>
      <c r="D100" s="60" t="s">
        <v>21</v>
      </c>
      <c r="E100" s="87">
        <f>SUM(E101,E103)</f>
        <v>748.4499999999999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" customHeight="1">
      <c r="A101" s="27"/>
      <c r="B101" s="27"/>
      <c r="C101" s="27"/>
      <c r="D101" s="68" t="s">
        <v>76</v>
      </c>
      <c r="E101" s="89">
        <f>SUM(E102)</f>
        <v>733.77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" customHeight="1">
      <c r="A102" s="27"/>
      <c r="B102" s="27"/>
      <c r="C102" s="27"/>
      <c r="D102" s="68" t="s">
        <v>77</v>
      </c>
      <c r="E102" s="89">
        <v>733.77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" customHeight="1">
      <c r="A103" s="27"/>
      <c r="B103" s="27"/>
      <c r="C103" s="27"/>
      <c r="D103" s="68" t="s">
        <v>78</v>
      </c>
      <c r="E103" s="89">
        <f>SUM(E104)</f>
        <v>14.68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.75">
      <c r="A104" s="27"/>
      <c r="B104" s="27"/>
      <c r="C104" s="27"/>
      <c r="D104" s="68" t="s">
        <v>79</v>
      </c>
      <c r="E104" s="89">
        <v>14.68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2.75">
      <c r="A105" s="27"/>
      <c r="B105" s="27"/>
      <c r="C105" s="27"/>
      <c r="D105" s="68"/>
      <c r="E105" s="89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s="3" customFormat="1" ht="12.75">
      <c r="A106" s="26" t="s">
        <v>52</v>
      </c>
      <c r="B106" s="26">
        <v>855</v>
      </c>
      <c r="C106" s="26"/>
      <c r="D106" s="55" t="s">
        <v>51</v>
      </c>
      <c r="E106" s="84">
        <f>E108+E115+E134</f>
        <v>7445974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ht="12.75">
      <c r="A107" s="27"/>
      <c r="B107" s="27"/>
      <c r="C107" s="27"/>
      <c r="D107" s="68"/>
      <c r="E107" s="89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s="10" customFormat="1" ht="12.75">
      <c r="A108" s="58"/>
      <c r="B108" s="58"/>
      <c r="C108" s="58">
        <v>85501</v>
      </c>
      <c r="D108" s="44" t="s">
        <v>57</v>
      </c>
      <c r="E108" s="86">
        <f>E109</f>
        <v>4718315</v>
      </c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</row>
    <row r="109" spans="1:37" ht="12.75">
      <c r="A109" s="59"/>
      <c r="B109" s="59"/>
      <c r="C109" s="59"/>
      <c r="D109" s="60" t="s">
        <v>58</v>
      </c>
      <c r="E109" s="87">
        <f>E110+E113</f>
        <v>4718315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.75">
      <c r="A110" s="27"/>
      <c r="B110" s="27"/>
      <c r="C110" s="27"/>
      <c r="D110" s="62" t="s">
        <v>37</v>
      </c>
      <c r="E110" s="89">
        <f>SUM(E111:E112)</f>
        <v>78835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.75">
      <c r="A111" s="27"/>
      <c r="B111" s="27"/>
      <c r="C111" s="27"/>
      <c r="D111" s="61" t="s">
        <v>43</v>
      </c>
      <c r="E111" s="89">
        <v>68100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.75">
      <c r="A112" s="27"/>
      <c r="B112" s="27"/>
      <c r="C112" s="27"/>
      <c r="D112" s="68" t="s">
        <v>38</v>
      </c>
      <c r="E112" s="89">
        <v>10735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.75">
      <c r="A113" s="27"/>
      <c r="B113" s="27"/>
      <c r="C113" s="27"/>
      <c r="D113" s="62" t="s">
        <v>59</v>
      </c>
      <c r="E113" s="89">
        <v>4639480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2.75">
      <c r="A114" s="27"/>
      <c r="B114" s="27"/>
      <c r="C114" s="27"/>
      <c r="D114" s="62"/>
      <c r="E114" s="89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s="10" customFormat="1" ht="38.25">
      <c r="A115" s="58"/>
      <c r="B115" s="58"/>
      <c r="C115" s="58">
        <v>85502</v>
      </c>
      <c r="D115" s="44" t="s">
        <v>36</v>
      </c>
      <c r="E115" s="86">
        <f>E116</f>
        <v>2727551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</row>
    <row r="116" spans="1:37" ht="12.75">
      <c r="A116" s="59"/>
      <c r="B116" s="59"/>
      <c r="C116" s="59"/>
      <c r="D116" s="60" t="s">
        <v>21</v>
      </c>
      <c r="E116" s="87">
        <f>E117+E128</f>
        <v>2727551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.75">
      <c r="A117" s="27"/>
      <c r="B117" s="27"/>
      <c r="C117" s="27"/>
      <c r="D117" s="61" t="s">
        <v>37</v>
      </c>
      <c r="E117" s="71">
        <f>E118+E126</f>
        <v>213372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.75">
      <c r="A118" s="27"/>
      <c r="B118" s="27"/>
      <c r="C118" s="27"/>
      <c r="D118" s="61" t="s">
        <v>61</v>
      </c>
      <c r="E118" s="71">
        <f>E119+E122+E123+E124+E125</f>
        <v>204049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.75">
      <c r="A119" s="27"/>
      <c r="B119" s="27"/>
      <c r="C119" s="27"/>
      <c r="D119" s="61" t="s">
        <v>69</v>
      </c>
      <c r="E119" s="71">
        <f>E120+E121</f>
        <v>117170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.75">
      <c r="A120" s="27"/>
      <c r="B120" s="27"/>
      <c r="C120" s="27"/>
      <c r="D120" s="72" t="s">
        <v>67</v>
      </c>
      <c r="E120" s="71">
        <v>100000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.75">
      <c r="A121" s="27"/>
      <c r="B121" s="27"/>
      <c r="C121" s="27"/>
      <c r="D121" s="72" t="s">
        <v>68</v>
      </c>
      <c r="E121" s="71">
        <v>17170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.75">
      <c r="A122" s="27"/>
      <c r="B122" s="27"/>
      <c r="C122" s="27"/>
      <c r="D122" s="61" t="s">
        <v>64</v>
      </c>
      <c r="E122" s="71">
        <v>70700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.75">
      <c r="A123" s="27"/>
      <c r="B123" s="27"/>
      <c r="C123" s="27"/>
      <c r="D123" s="61" t="s">
        <v>65</v>
      </c>
      <c r="E123" s="71">
        <v>11880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.75">
      <c r="A124" s="27"/>
      <c r="B124" s="27"/>
      <c r="C124" s="27"/>
      <c r="D124" s="61" t="s">
        <v>70</v>
      </c>
      <c r="E124" s="71">
        <v>2500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2.75">
      <c r="A125" s="27"/>
      <c r="B125" s="27"/>
      <c r="C125" s="27"/>
      <c r="D125" s="61" t="s">
        <v>72</v>
      </c>
      <c r="E125" s="71">
        <v>1799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25.5">
      <c r="A126" s="27"/>
      <c r="B126" s="27"/>
      <c r="C126" s="27"/>
      <c r="D126" s="61" t="s">
        <v>50</v>
      </c>
      <c r="E126" s="71">
        <f>E127</f>
        <v>9323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.75">
      <c r="A127" s="27"/>
      <c r="B127" s="27"/>
      <c r="C127" s="27"/>
      <c r="D127" s="61" t="s">
        <v>63</v>
      </c>
      <c r="E127" s="71">
        <v>9323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.75">
      <c r="A128" s="27"/>
      <c r="B128" s="27"/>
      <c r="C128" s="27"/>
      <c r="D128" s="61" t="s">
        <v>62</v>
      </c>
      <c r="E128" s="71">
        <f>E129+E130+E131+E132</f>
        <v>2514179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.75">
      <c r="A129" s="27"/>
      <c r="B129" s="27"/>
      <c r="C129" s="27"/>
      <c r="D129" s="61" t="s">
        <v>63</v>
      </c>
      <c r="E129" s="71">
        <v>1887240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.75">
      <c r="A130" s="27"/>
      <c r="B130" s="27"/>
      <c r="C130" s="27"/>
      <c r="D130" s="61" t="s">
        <v>60</v>
      </c>
      <c r="E130" s="71">
        <v>396000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.75">
      <c r="A131" s="27"/>
      <c r="B131" s="27"/>
      <c r="C131" s="27"/>
      <c r="D131" s="61" t="s">
        <v>66</v>
      </c>
      <c r="E131" s="71">
        <v>50939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.75">
      <c r="A132" s="27"/>
      <c r="B132" s="27"/>
      <c r="C132" s="27"/>
      <c r="D132" s="61" t="s">
        <v>71</v>
      </c>
      <c r="E132" s="71">
        <v>180000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.75">
      <c r="A133" s="27"/>
      <c r="B133" s="27"/>
      <c r="C133" s="27"/>
      <c r="D133" s="61"/>
      <c r="E133" s="71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s="10" customFormat="1" ht="12.75">
      <c r="A134" s="58"/>
      <c r="B134" s="58"/>
      <c r="C134" s="58">
        <v>85503</v>
      </c>
      <c r="D134" s="44" t="s">
        <v>85</v>
      </c>
      <c r="E134" s="86">
        <f>E135</f>
        <v>108</v>
      </c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</row>
    <row r="135" spans="1:37" ht="12.75">
      <c r="A135" s="59"/>
      <c r="B135" s="59"/>
      <c r="C135" s="59"/>
      <c r="D135" s="60" t="s">
        <v>58</v>
      </c>
      <c r="E135" s="87">
        <f>SUM(E136)</f>
        <v>108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2.75">
      <c r="A136" s="27"/>
      <c r="B136" s="27"/>
      <c r="C136" s="27"/>
      <c r="D136" s="62" t="s">
        <v>37</v>
      </c>
      <c r="E136" s="89">
        <f>SUM(E137:E138)</f>
        <v>108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2.75">
      <c r="A137" s="27"/>
      <c r="B137" s="27"/>
      <c r="C137" s="27"/>
      <c r="D137" s="61" t="s">
        <v>43</v>
      </c>
      <c r="E137" s="89">
        <v>108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2.75">
      <c r="A138" s="27"/>
      <c r="B138" s="27"/>
      <c r="C138" s="27"/>
      <c r="D138" s="61"/>
      <c r="E138" s="71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2.75">
      <c r="A139" s="70"/>
      <c r="B139" s="70"/>
      <c r="C139" s="70"/>
      <c r="D139" s="55" t="s">
        <v>24</v>
      </c>
      <c r="E139" s="84">
        <f>E59+E67+E75+E82+E91+E106</f>
        <v>7529714.45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2.75">
      <c r="A140" s="102"/>
      <c r="B140" s="102"/>
      <c r="C140" s="102"/>
      <c r="D140" s="68"/>
      <c r="E140" s="27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8:37" ht="12.75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8:37" ht="12.7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8:37" ht="12.75"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8:37" ht="12.75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8:37" ht="12.75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8:37" ht="12.75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</sheetData>
  <sheetProtection/>
  <mergeCells count="8">
    <mergeCell ref="A54:E54"/>
    <mergeCell ref="A40:E40"/>
    <mergeCell ref="A1:E1"/>
    <mergeCell ref="A4:E4"/>
    <mergeCell ref="A6:G6"/>
    <mergeCell ref="A2:E2"/>
    <mergeCell ref="A3:E3"/>
    <mergeCell ref="A7:E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2017-03-13T13:06:34Z</cp:lastPrinted>
  <dcterms:created xsi:type="dcterms:W3CDTF">2006-11-03T11:02:49Z</dcterms:created>
  <dcterms:modified xsi:type="dcterms:W3CDTF">2017-04-13T07:14:09Z</dcterms:modified>
  <cp:category/>
  <cp:version/>
  <cp:contentType/>
  <cp:contentStatus/>
</cp:coreProperties>
</file>