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zlecone'!$A$1:$G$125</definedName>
  </definedNames>
  <calcPr fullCalcOnLoad="1"/>
</workbook>
</file>

<file path=xl/sharedStrings.xml><?xml version="1.0" encoding="utf-8"?>
<sst xmlns="http://schemas.openxmlformats.org/spreadsheetml/2006/main" count="115" uniqueCount="77">
  <si>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</si>
  <si>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</si>
  <si>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</si>
  <si>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</si>
  <si>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</si>
  <si>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</si>
  <si>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</si>
  <si>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</si>
  <si>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</si>
  <si>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</si>
  <si>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</si>
  <si>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</si>
  <si>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</si>
  <si>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</si>
  <si>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</si>
  <si>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</si>
  <si>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</si>
  <si>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</si>
  <si>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</si>
  <si>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</si>
  <si>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</si>
  <si>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</si>
  <si>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</si>
  <si>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</si>
  <si>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</si>
  <si>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</si>
  <si>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</si>
  <si>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</si>
  <si>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</si>
  <si>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</si>
  <si>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</si>
  <si>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</si>
  <si>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</si>
  <si>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</si>
  <si>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</si>
  <si>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</si>
  <si>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</si>
  <si>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</si>
  <si>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</si>
  <si>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1.2. Wydatki związane z realizacją ich statutowych zadań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</si>
  <si>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</si>
  <si>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</si>
  <si>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</si>
  <si>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</si>
  <si>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</si>
  <si>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1. Dochody z tytułu opłat pobieranych przez tutejszy urząd za  udostępnianie danych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</si>
  <si>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</si>
  <si>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</si>
  <si>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</si>
  <si>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</si>
  <si>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</si>
  <si>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1.2. Wydatki związane z realizacją ich statutowych zadań, w tym:</t>
  </si>
  <si>
    <t>Tabela nr 4 do projektu uchwały w sprawie uchwalenia budżetu gminy na 2017 rok</t>
  </si>
  <si>
    <t>Rodzina</t>
  </si>
  <si>
    <t>6.</t>
  </si>
  <si>
    <t>2. Świadczenia rodzinne, świadczenie z funduszu alimentacyjnego oraz składki na ubezpieczenia emerytalne i rentowe z ubezpieczenia społecznego - Pomoc Państwa w wychowaniu dzieci</t>
  </si>
  <si>
    <t>1. Składki na ubezpieczenia zdrowotne opłacane za osoby pobierające niektóre świadczenia z pomocy społecznej, niektóre świadczenia rodzinne oraz za osoby uczestniczące w zajęciach w centrum integracji społecznej</t>
  </si>
  <si>
    <t>II. Plan dochodów na 2017 rok do odprowadzenia do budżetu państwa w związku z realizacją zadań z zakresu administracji rządowej (w złotych)</t>
  </si>
  <si>
    <t>Dochody i wydatki związane z realizacją zadań z zakresu administracji rządowej i innych zadań zleconych odrębnymi ustawami na 2017 rok</t>
  </si>
  <si>
    <t>III. Wydatki związane z realizacją zadań z zakresu administracji rządowej i innych zadań zleconych Gminie odrębnymi ustawami -  na 2017 rok (w złotych)</t>
  </si>
  <si>
    <t>Świadczenia wychowawcze</t>
  </si>
  <si>
    <t>*Wydatki bieżące:</t>
  </si>
  <si>
    <t>2. Świadczenia na rzecz osób fizycznych</t>
  </si>
  <si>
    <t>b) Fundusz alimentacyjny</t>
  </si>
  <si>
    <t>1.1. Wynagrodzenia i składki od nich naliczane, w tym:</t>
  </si>
  <si>
    <t>2. Świadczenia na rzecz osób fizycznych, w tym:</t>
  </si>
  <si>
    <t>a) Świadczenia rodzinne</t>
  </si>
  <si>
    <t>b) Świadczenia rodzinne</t>
  </si>
  <si>
    <t>c) Fundusz alimentacyjny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</si>
  <si>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</si>
  <si>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</si>
  <si>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</si>
  <si>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</si>
  <si>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</si>
  <si>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>d) Świadczenia rodzicielskie</t>
  </si>
  <si>
    <t>e) Świadczenia rodzicielskie</t>
  </si>
  <si>
    <t>I. Dotacje na realizację zadań z zakresu administracji rządowej na 2017  ROK                        (w złotych)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</si>
</sst>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3" fontId="4" fillId="32" borderId="10" xfId="0" applyNumberFormat="1" applyFont="1" applyFill="1" applyBorder="1" applyAlignment="1">
      <alignment wrapText="1"/>
    </xf>
    <xf numFmtId="3" fontId="5" fillId="32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3" fillId="33" borderId="10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0" fillId="32" borderId="0" xfId="0" applyFont="1" applyFill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6" xfId="0" applyNumberFormat="1" applyFont="1" applyFill="1" applyBorder="1" applyAlignment="1">
      <alignment wrapText="1"/>
    </xf>
    <xf numFmtId="9" fontId="0" fillId="32" borderId="17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3" fontId="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19" t="s">
        <v>52</v>
      </c>
      <c r="B1" s="119"/>
      <c r="C1" s="119"/>
      <c r="D1" s="119"/>
      <c r="E1" s="119"/>
      <c r="F1" s="13"/>
      <c r="G1" s="13"/>
    </row>
    <row r="2" spans="1:7" ht="12.75" customHeight="1">
      <c r="A2" s="119"/>
      <c r="B2" s="119"/>
      <c r="C2" s="119"/>
      <c r="D2" s="119"/>
      <c r="E2" s="119"/>
      <c r="F2" s="13"/>
      <c r="G2" s="13"/>
    </row>
    <row r="3" spans="2:8" ht="12.75">
      <c r="B3" s="13"/>
      <c r="C3" s="13"/>
      <c r="D3" s="35"/>
      <c r="E3" s="13"/>
      <c r="F3" s="13"/>
      <c r="G3" s="13"/>
      <c r="H3" s="4" t="s">
        <v>0</v>
      </c>
    </row>
    <row r="4" spans="1:7" ht="38.25" customHeight="1">
      <c r="A4" s="120" t="s">
        <v>58</v>
      </c>
      <c r="B4" s="120"/>
      <c r="C4" s="120"/>
      <c r="D4" s="120"/>
      <c r="E4" s="120"/>
      <c r="F4" s="13"/>
      <c r="G4" s="13"/>
    </row>
    <row r="5" spans="2:7" ht="12.75">
      <c r="B5" s="13"/>
      <c r="C5" s="13"/>
      <c r="D5" s="13"/>
      <c r="E5" s="13"/>
      <c r="F5" s="13"/>
      <c r="G5" s="13"/>
    </row>
    <row r="6" spans="1:7" s="12" customFormat="1" ht="24.75" customHeight="1">
      <c r="A6" s="121" t="s">
        <v>76</v>
      </c>
      <c r="B6" s="121"/>
      <c r="C6" s="121"/>
      <c r="D6" s="121"/>
      <c r="E6" s="121"/>
      <c r="F6" s="121"/>
      <c r="G6" s="121"/>
    </row>
    <row r="7" spans="2:7" ht="12.75">
      <c r="B7" s="13"/>
      <c r="C7" s="13"/>
      <c r="D7" s="13"/>
      <c r="E7" s="13"/>
      <c r="F7" s="13"/>
      <c r="G7" s="13"/>
    </row>
    <row r="8" spans="1:37" ht="12.75">
      <c r="A8" s="21"/>
      <c r="B8" s="2" t="s">
        <v>1</v>
      </c>
      <c r="C8" s="2" t="s">
        <v>2</v>
      </c>
      <c r="D8" s="2" t="s">
        <v>3</v>
      </c>
      <c r="E8" s="2" t="s">
        <v>4</v>
      </c>
      <c r="F8" s="5"/>
      <c r="G8" s="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1">
        <v>1</v>
      </c>
      <c r="C9" s="1">
        <v>2</v>
      </c>
      <c r="D9" s="1">
        <v>3</v>
      </c>
      <c r="E9" s="1">
        <v>4</v>
      </c>
      <c r="F9" s="7"/>
      <c r="G9" s="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1"/>
      <c r="B10" s="19"/>
      <c r="C10" s="36"/>
      <c r="D10" s="19"/>
      <c r="E10" s="20"/>
      <c r="F10" s="37"/>
      <c r="G10" s="3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1"/>
      <c r="B11" s="18" t="s">
        <v>5</v>
      </c>
      <c r="C11" s="2">
        <v>750</v>
      </c>
      <c r="D11" s="18" t="s">
        <v>6</v>
      </c>
      <c r="E11" s="15">
        <f>E12</f>
        <v>59779</v>
      </c>
      <c r="F11" s="39"/>
      <c r="G11" s="1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5.5">
      <c r="A12" s="90"/>
      <c r="B12" s="91"/>
      <c r="C12" s="41"/>
      <c r="D12" s="42" t="s">
        <v>34</v>
      </c>
      <c r="E12" s="17">
        <v>59779</v>
      </c>
      <c r="F12" s="39"/>
      <c r="G12" s="1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90"/>
      <c r="B13" s="94"/>
      <c r="C13" s="95"/>
      <c r="D13" s="94"/>
      <c r="E13" s="96"/>
      <c r="F13" s="39"/>
      <c r="G13" s="1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5.5">
      <c r="A14" s="90"/>
      <c r="B14" s="18" t="s">
        <v>7</v>
      </c>
      <c r="C14" s="2">
        <v>751</v>
      </c>
      <c r="D14" s="18" t="s">
        <v>8</v>
      </c>
      <c r="E14" s="15">
        <f>E15</f>
        <v>3500</v>
      </c>
      <c r="F14" s="39"/>
      <c r="G14" s="1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5.5">
      <c r="A15" s="90"/>
      <c r="B15" s="42"/>
      <c r="C15" s="43"/>
      <c r="D15" s="44" t="s">
        <v>35</v>
      </c>
      <c r="E15" s="17">
        <v>3500</v>
      </c>
      <c r="F15" s="39"/>
      <c r="G15" s="1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90"/>
      <c r="B16" s="92"/>
      <c r="C16" s="97"/>
      <c r="D16" s="98"/>
      <c r="E16" s="93"/>
      <c r="F16" s="39"/>
      <c r="G16" s="1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90"/>
      <c r="B17" s="18" t="s">
        <v>9</v>
      </c>
      <c r="C17" s="2">
        <v>752</v>
      </c>
      <c r="D17" s="45" t="s">
        <v>46</v>
      </c>
      <c r="E17" s="15">
        <f>E18</f>
        <v>300</v>
      </c>
      <c r="F17" s="39"/>
      <c r="G17" s="1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38.25">
      <c r="A18" s="90"/>
      <c r="B18" s="42"/>
      <c r="C18" s="43"/>
      <c r="D18" s="46" t="s">
        <v>47</v>
      </c>
      <c r="E18" s="20">
        <v>300</v>
      </c>
      <c r="F18" s="39"/>
      <c r="G18" s="1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90"/>
      <c r="B19" s="94"/>
      <c r="C19" s="94"/>
      <c r="D19" s="94"/>
      <c r="E19" s="94"/>
      <c r="F19" s="39"/>
      <c r="G19" s="1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>
      <c r="A20" s="90"/>
      <c r="B20" s="18" t="s">
        <v>30</v>
      </c>
      <c r="C20" s="2">
        <v>851</v>
      </c>
      <c r="D20" s="18" t="s">
        <v>28</v>
      </c>
      <c r="E20" s="18">
        <f>E21</f>
        <v>590</v>
      </c>
      <c r="F20" s="39"/>
      <c r="G20" s="1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25.5">
      <c r="A21" s="90"/>
      <c r="B21" s="19"/>
      <c r="C21" s="19"/>
      <c r="D21" s="19" t="s">
        <v>29</v>
      </c>
      <c r="E21" s="19">
        <v>590</v>
      </c>
      <c r="F21" s="39"/>
      <c r="G21" s="1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1.25" customHeight="1">
      <c r="A22" s="90"/>
      <c r="B22" s="94"/>
      <c r="C22" s="94"/>
      <c r="D22" s="94"/>
      <c r="E22" s="94"/>
      <c r="F22" s="39"/>
      <c r="G22" s="1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49" customFormat="1" ht="12.75">
      <c r="A23" s="90"/>
      <c r="B23" s="18" t="s">
        <v>48</v>
      </c>
      <c r="C23" s="2">
        <v>852</v>
      </c>
      <c r="D23" s="18" t="s">
        <v>10</v>
      </c>
      <c r="E23" s="15">
        <f>SUM(E24)</f>
        <v>14826</v>
      </c>
      <c r="F23" s="47"/>
      <c r="G23" s="4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25.5">
      <c r="A24" s="90"/>
      <c r="B24" s="40"/>
      <c r="C24" s="41"/>
      <c r="D24" s="42" t="s">
        <v>26</v>
      </c>
      <c r="E24" s="16">
        <f>SUM(E25:E25)</f>
        <v>14826</v>
      </c>
      <c r="F24" s="39"/>
      <c r="G24" s="1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56.25" customHeight="1">
      <c r="A25" s="90"/>
      <c r="B25" s="94"/>
      <c r="C25" s="95"/>
      <c r="D25" s="19" t="s">
        <v>56</v>
      </c>
      <c r="E25" s="20">
        <v>14826</v>
      </c>
      <c r="F25" s="9"/>
      <c r="G25" s="1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3.5" customHeight="1">
      <c r="A26" s="90"/>
      <c r="B26" s="94"/>
      <c r="C26" s="95"/>
      <c r="D26" s="19"/>
      <c r="E26" s="20"/>
      <c r="F26" s="9"/>
      <c r="G26" s="1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6.5" customHeight="1">
      <c r="A27" s="90"/>
      <c r="B27" s="108" t="s">
        <v>54</v>
      </c>
      <c r="C27" s="109">
        <v>855</v>
      </c>
      <c r="D27" s="108" t="s">
        <v>53</v>
      </c>
      <c r="E27" s="110">
        <f>SUM(E28)</f>
        <v>7156087</v>
      </c>
      <c r="F27" s="9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28.5" customHeight="1">
      <c r="A28" s="90"/>
      <c r="B28" s="94"/>
      <c r="C28" s="95"/>
      <c r="D28" s="42" t="s">
        <v>26</v>
      </c>
      <c r="E28" s="20">
        <f>E29+E30</f>
        <v>7156087</v>
      </c>
      <c r="F28" s="9"/>
      <c r="G28" s="1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44.25" customHeight="1">
      <c r="A29" s="90"/>
      <c r="B29" s="94"/>
      <c r="C29" s="95"/>
      <c r="D29" s="19" t="s">
        <v>37</v>
      </c>
      <c r="E29" s="20">
        <v>2745252</v>
      </c>
      <c r="F29" s="9"/>
      <c r="G29" s="1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53.25" customHeight="1">
      <c r="A30" s="90"/>
      <c r="B30" s="94"/>
      <c r="C30" s="95"/>
      <c r="D30" s="19" t="s">
        <v>55</v>
      </c>
      <c r="E30" s="20">
        <v>4410835</v>
      </c>
      <c r="F30" s="9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.75">
      <c r="A31" s="90"/>
      <c r="B31" s="94"/>
      <c r="C31" s="95"/>
      <c r="D31" s="94"/>
      <c r="E31" s="96"/>
      <c r="F31" s="39"/>
      <c r="G31" s="1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49" customFormat="1" ht="12.75">
      <c r="A32" s="90"/>
      <c r="B32" s="50"/>
      <c r="C32" s="51"/>
      <c r="D32" s="18" t="s">
        <v>11</v>
      </c>
      <c r="E32" s="15">
        <f>E11+E14+E17+E20+E23+E27</f>
        <v>7235082</v>
      </c>
      <c r="F32" s="47"/>
      <c r="G32" s="4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2.75">
      <c r="A33" s="90"/>
      <c r="B33" s="19"/>
      <c r="C33" s="36"/>
      <c r="D33" s="19" t="s">
        <v>12</v>
      </c>
      <c r="E33" s="20"/>
      <c r="F33" s="52"/>
      <c r="G33" s="5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2.75">
      <c r="A34" s="90"/>
      <c r="B34" s="19"/>
      <c r="C34" s="36"/>
      <c r="D34" s="19" t="s">
        <v>13</v>
      </c>
      <c r="E34" s="20">
        <f>E32-E35</f>
        <v>7231582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2.75">
      <c r="A35" s="90"/>
      <c r="B35" s="19"/>
      <c r="C35" s="19"/>
      <c r="D35" s="19" t="s">
        <v>14</v>
      </c>
      <c r="E35" s="20">
        <f>SUM(E14)</f>
        <v>3500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2.75">
      <c r="A36" s="100"/>
      <c r="B36" s="100"/>
      <c r="C36" s="100"/>
      <c r="D36" s="100"/>
      <c r="E36" s="10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3" customFormat="1" ht="29.25" customHeight="1">
      <c r="A37" s="118" t="s">
        <v>57</v>
      </c>
      <c r="B37" s="118"/>
      <c r="C37" s="118"/>
      <c r="D37" s="118"/>
      <c r="E37" s="11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s="54" customFormat="1" ht="25.5">
      <c r="A38" s="2" t="s">
        <v>1</v>
      </c>
      <c r="B38" s="2" t="s">
        <v>2</v>
      </c>
      <c r="C38" s="2" t="s">
        <v>25</v>
      </c>
      <c r="D38" s="2" t="s">
        <v>3</v>
      </c>
      <c r="E38" s="2" t="s">
        <v>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s="3" customFormat="1" ht="12.75">
      <c r="A39" s="1">
        <v>1</v>
      </c>
      <c r="B39" s="1">
        <v>2</v>
      </c>
      <c r="C39" s="55">
        <v>3</v>
      </c>
      <c r="D39" s="1">
        <v>4</v>
      </c>
      <c r="E39" s="1">
        <v>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s="54" customFormat="1" ht="12.75">
      <c r="A40" s="18">
        <v>1</v>
      </c>
      <c r="B40" s="18">
        <v>750</v>
      </c>
      <c r="C40" s="18"/>
      <c r="D40" s="56" t="s">
        <v>6</v>
      </c>
      <c r="E40" s="15">
        <f>SUM(E41)</f>
        <v>736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s="3" customFormat="1" ht="12.75">
      <c r="A41" s="57"/>
      <c r="B41" s="57"/>
      <c r="C41" s="57">
        <v>75011</v>
      </c>
      <c r="D41" s="58" t="s">
        <v>20</v>
      </c>
      <c r="E41" s="29">
        <f>SUM(E42)</f>
        <v>736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s="3" customFormat="1" ht="25.5">
      <c r="A42" s="59"/>
      <c r="B42" s="59"/>
      <c r="C42" s="59"/>
      <c r="D42" s="59" t="s">
        <v>45</v>
      </c>
      <c r="E42" s="30">
        <v>736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s="3" customFormat="1" ht="12.75">
      <c r="A43" s="60"/>
      <c r="B43" s="60"/>
      <c r="C43" s="60"/>
      <c r="D43" s="61"/>
      <c r="E43" s="6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s="54" customFormat="1" ht="12.75">
      <c r="A44" s="18" t="s">
        <v>7</v>
      </c>
      <c r="B44" s="18">
        <v>852</v>
      </c>
      <c r="C44" s="18"/>
      <c r="D44" s="18" t="s">
        <v>10</v>
      </c>
      <c r="E44" s="31">
        <f>E45</f>
        <v>65300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65" customFormat="1" ht="38.25">
      <c r="A45" s="63"/>
      <c r="B45" s="63"/>
      <c r="C45" s="63">
        <v>85212</v>
      </c>
      <c r="D45" s="64" t="s">
        <v>36</v>
      </c>
      <c r="E45" s="32">
        <f>E46</f>
        <v>65300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</row>
    <row r="46" spans="1:37" s="68" customFormat="1" ht="25.5">
      <c r="A46" s="67"/>
      <c r="B46" s="67"/>
      <c r="C46" s="67"/>
      <c r="D46" s="67" t="s">
        <v>33</v>
      </c>
      <c r="E46" s="33">
        <v>65300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s="3" customFormat="1" ht="12.75">
      <c r="A47" s="60"/>
      <c r="B47" s="60"/>
      <c r="C47" s="60"/>
      <c r="D47" s="60"/>
      <c r="E47" s="6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72" customFormat="1" ht="12.75">
      <c r="A48" s="70"/>
      <c r="B48" s="70"/>
      <c r="C48" s="70"/>
      <c r="D48" s="71" t="s">
        <v>27</v>
      </c>
      <c r="E48" s="34">
        <f>SUM(E44,E40)</f>
        <v>66036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</row>
    <row r="49" spans="1:37" ht="12.75">
      <c r="A49" s="100"/>
      <c r="B49" s="100"/>
      <c r="C49" s="100"/>
      <c r="D49" s="100"/>
      <c r="E49" s="10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8:37" s="3" customFormat="1" ht="12.75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3" customFormat="1" ht="24.75" customHeight="1">
      <c r="A51" s="116" t="s">
        <v>59</v>
      </c>
      <c r="B51" s="117"/>
      <c r="C51" s="117"/>
      <c r="D51" s="117"/>
      <c r="E51" s="11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" customFormat="1" ht="12.75">
      <c r="A52" s="4"/>
      <c r="B52" s="4"/>
      <c r="C52" s="4"/>
      <c r="D52" s="4"/>
      <c r="E52" s="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25.5">
      <c r="A53" s="74" t="s">
        <v>1</v>
      </c>
      <c r="B53" s="74" t="s">
        <v>15</v>
      </c>
      <c r="C53" s="74" t="s">
        <v>16</v>
      </c>
      <c r="D53" s="74" t="s">
        <v>17</v>
      </c>
      <c r="E53" s="74" t="s">
        <v>18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" customFormat="1" ht="12.75">
      <c r="A54" s="75">
        <v>1</v>
      </c>
      <c r="B54" s="75">
        <v>2</v>
      </c>
      <c r="C54" s="75">
        <v>3</v>
      </c>
      <c r="D54" s="75">
        <v>4</v>
      </c>
      <c r="E54" s="75">
        <v>5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75"/>
      <c r="B55" s="75"/>
      <c r="C55" s="75"/>
      <c r="D55" s="75"/>
      <c r="E55" s="7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3" customFormat="1" ht="12.75">
      <c r="A56" s="45" t="s">
        <v>5</v>
      </c>
      <c r="B56" s="45">
        <v>750</v>
      </c>
      <c r="C56" s="45"/>
      <c r="D56" s="76" t="s">
        <v>19</v>
      </c>
      <c r="E56" s="22">
        <f>SUM(E58)</f>
        <v>59779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3" customFormat="1" ht="12.75">
      <c r="A57" s="77"/>
      <c r="B57" s="77"/>
      <c r="C57" s="77"/>
      <c r="D57" s="78"/>
      <c r="E57" s="2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3" customFormat="1" ht="12.75">
      <c r="A58" s="79"/>
      <c r="B58" s="79"/>
      <c r="C58" s="79">
        <v>75011</v>
      </c>
      <c r="D58" s="64" t="s">
        <v>20</v>
      </c>
      <c r="E58" s="24">
        <f>SUM(E59)</f>
        <v>59779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3" customFormat="1" ht="12.75">
      <c r="A59" s="80"/>
      <c r="B59" s="80"/>
      <c r="C59" s="80"/>
      <c r="D59" s="81" t="s">
        <v>21</v>
      </c>
      <c r="E59" s="25">
        <f>SUM(E60)</f>
        <v>59779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5" s="14" customFormat="1" ht="12.75">
      <c r="A60" s="82"/>
      <c r="B60" s="82"/>
      <c r="C60" s="82"/>
      <c r="D60" s="83" t="s">
        <v>38</v>
      </c>
      <c r="E60" s="26">
        <f>SUM(E61,E62)</f>
        <v>59779</v>
      </c>
    </row>
    <row r="61" spans="1:5" s="14" customFormat="1" ht="12.75">
      <c r="A61" s="82"/>
      <c r="B61" s="82"/>
      <c r="C61" s="82"/>
      <c r="D61" s="83" t="s">
        <v>44</v>
      </c>
      <c r="E61" s="26">
        <v>59404</v>
      </c>
    </row>
    <row r="62" spans="1:5" s="14" customFormat="1" ht="12.75">
      <c r="A62" s="82"/>
      <c r="B62" s="82"/>
      <c r="C62" s="82"/>
      <c r="D62" s="83" t="s">
        <v>39</v>
      </c>
      <c r="E62" s="26">
        <v>375</v>
      </c>
    </row>
    <row r="63" spans="1:37" ht="12.75">
      <c r="A63" s="99"/>
      <c r="B63" s="101"/>
      <c r="C63" s="101"/>
      <c r="D63" s="102"/>
      <c r="E63" s="10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ht="25.5">
      <c r="A64" s="45" t="s">
        <v>7</v>
      </c>
      <c r="B64" s="45">
        <v>751</v>
      </c>
      <c r="C64" s="45"/>
      <c r="D64" s="76" t="s">
        <v>8</v>
      </c>
      <c r="E64" s="22">
        <f>SUM(E66)</f>
        <v>3500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ht="12.75">
      <c r="A65" s="46"/>
      <c r="B65" s="46"/>
      <c r="C65" s="46"/>
      <c r="D65" s="78"/>
      <c r="E65" s="2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25.5">
      <c r="A66" s="79"/>
      <c r="B66" s="79"/>
      <c r="C66" s="79">
        <v>75101</v>
      </c>
      <c r="D66" s="64" t="s">
        <v>22</v>
      </c>
      <c r="E66" s="24">
        <f>SUM(E67)</f>
        <v>3500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2.75">
      <c r="A67" s="80"/>
      <c r="B67" s="80"/>
      <c r="C67" s="80"/>
      <c r="D67" s="81" t="s">
        <v>23</v>
      </c>
      <c r="E67" s="25">
        <f>SUM(E68)</f>
        <v>3500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5" s="21" customFormat="1" ht="12.75">
      <c r="A68" s="82"/>
      <c r="B68" s="82"/>
      <c r="C68" s="82"/>
      <c r="D68" s="83" t="s">
        <v>38</v>
      </c>
      <c r="E68" s="26">
        <f>SUM(E69)</f>
        <v>3500</v>
      </c>
    </row>
    <row r="69" spans="1:5" s="21" customFormat="1" ht="25.5">
      <c r="A69" s="82"/>
      <c r="B69" s="82"/>
      <c r="C69" s="82"/>
      <c r="D69" s="82" t="s">
        <v>42</v>
      </c>
      <c r="E69" s="26">
        <f>SUM(E70)</f>
        <v>3500</v>
      </c>
    </row>
    <row r="70" spans="1:37" ht="25.5">
      <c r="A70" s="46"/>
      <c r="B70" s="46"/>
      <c r="C70" s="46"/>
      <c r="D70" s="84" t="s">
        <v>43</v>
      </c>
      <c r="E70" s="27">
        <v>3500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75">
      <c r="A71" s="99"/>
      <c r="B71" s="99"/>
      <c r="C71" s="99"/>
      <c r="D71" s="104"/>
      <c r="E71" s="10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2.75">
      <c r="A72" s="45" t="s">
        <v>9</v>
      </c>
      <c r="B72" s="45">
        <v>752</v>
      </c>
      <c r="C72" s="45"/>
      <c r="D72" s="76" t="s">
        <v>46</v>
      </c>
      <c r="E72" s="22">
        <f>E74</f>
        <v>300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ht="12.75">
      <c r="A73" s="85"/>
      <c r="B73" s="85"/>
      <c r="C73" s="85"/>
      <c r="D73" s="86"/>
      <c r="E73" s="87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2.75">
      <c r="A74" s="88"/>
      <c r="B74" s="88"/>
      <c r="C74" s="88">
        <v>75212</v>
      </c>
      <c r="D74" s="89" t="s">
        <v>49</v>
      </c>
      <c r="E74" s="28">
        <f>E75</f>
        <v>300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12.75">
      <c r="A75" s="80"/>
      <c r="B75" s="80"/>
      <c r="C75" s="80"/>
      <c r="D75" s="81" t="s">
        <v>23</v>
      </c>
      <c r="E75" s="25">
        <f>E76</f>
        <v>300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2.75">
      <c r="A76" s="46"/>
      <c r="B76" s="46"/>
      <c r="C76" s="46"/>
      <c r="D76" s="84" t="s">
        <v>38</v>
      </c>
      <c r="E76" s="27">
        <f>E77</f>
        <v>300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2.75">
      <c r="A77" s="46"/>
      <c r="B77" s="46"/>
      <c r="C77" s="46"/>
      <c r="D77" s="84" t="s">
        <v>50</v>
      </c>
      <c r="E77" s="27">
        <v>300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ht="12.75">
      <c r="A78" s="99"/>
      <c r="B78" s="102"/>
      <c r="C78" s="102"/>
      <c r="D78" s="102"/>
      <c r="E78" s="10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ht="12.75">
      <c r="A79" s="45" t="s">
        <v>30</v>
      </c>
      <c r="B79" s="76">
        <v>851</v>
      </c>
      <c r="C79" s="76"/>
      <c r="D79" s="76" t="s">
        <v>28</v>
      </c>
      <c r="E79" s="22">
        <f>E81</f>
        <v>590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ht="12.75">
      <c r="A80" s="46"/>
      <c r="B80" s="105"/>
      <c r="C80" s="105"/>
      <c r="D80" s="105"/>
      <c r="E80" s="27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2.75">
      <c r="A81" s="79"/>
      <c r="B81" s="64"/>
      <c r="C81" s="106">
        <v>85195</v>
      </c>
      <c r="D81" s="64" t="s">
        <v>32</v>
      </c>
      <c r="E81" s="24">
        <f>E82</f>
        <v>590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ht="12.75">
      <c r="A82" s="80"/>
      <c r="B82" s="81"/>
      <c r="C82" s="81"/>
      <c r="D82" s="81" t="s">
        <v>21</v>
      </c>
      <c r="E82" s="25">
        <f>SUM(E83)</f>
        <v>590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5" s="21" customFormat="1" ht="12.75">
      <c r="A83" s="82"/>
      <c r="B83" s="83"/>
      <c r="C83" s="83"/>
      <c r="D83" s="83" t="s">
        <v>38</v>
      </c>
      <c r="E83" s="26">
        <f>E84+E85</f>
        <v>590</v>
      </c>
    </row>
    <row r="84" spans="1:5" s="21" customFormat="1" ht="12.75">
      <c r="A84" s="82"/>
      <c r="B84" s="83"/>
      <c r="C84" s="83"/>
      <c r="D84" s="82" t="s">
        <v>44</v>
      </c>
      <c r="E84" s="26">
        <v>420</v>
      </c>
    </row>
    <row r="85" spans="1:37" ht="25.5">
      <c r="A85" s="46"/>
      <c r="B85" s="105"/>
      <c r="C85" s="105"/>
      <c r="D85" s="105" t="s">
        <v>51</v>
      </c>
      <c r="E85" s="27">
        <f>E86</f>
        <v>170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2.75">
      <c r="A86" s="46"/>
      <c r="B86" s="105"/>
      <c r="C86" s="105"/>
      <c r="D86" s="105" t="s">
        <v>40</v>
      </c>
      <c r="E86" s="27">
        <v>170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ht="12.75">
      <c r="A87" s="46"/>
      <c r="B87" s="105"/>
      <c r="C87" s="105"/>
      <c r="D87" s="105"/>
      <c r="E87" s="27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ht="12.75">
      <c r="A88" s="45" t="s">
        <v>48</v>
      </c>
      <c r="B88" s="45">
        <v>852</v>
      </c>
      <c r="C88" s="45"/>
      <c r="D88" s="76" t="s">
        <v>10</v>
      </c>
      <c r="E88" s="22">
        <f>E90</f>
        <v>14826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2.75">
      <c r="A89" s="77"/>
      <c r="B89" s="77"/>
      <c r="C89" s="77"/>
      <c r="D89" s="78"/>
      <c r="E89" s="2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ht="63.75">
      <c r="A90" s="79"/>
      <c r="B90" s="79"/>
      <c r="C90" s="79">
        <v>85213</v>
      </c>
      <c r="D90" s="64" t="s">
        <v>31</v>
      </c>
      <c r="E90" s="24">
        <f>SUM(E91)</f>
        <v>14826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ht="12.75">
      <c r="A91" s="80"/>
      <c r="B91" s="80"/>
      <c r="C91" s="80"/>
      <c r="D91" s="81" t="s">
        <v>21</v>
      </c>
      <c r="E91" s="25">
        <f>SUM(E92)</f>
        <v>14826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5" s="21" customFormat="1" ht="12.75">
      <c r="A92" s="82"/>
      <c r="B92" s="82"/>
      <c r="C92" s="82"/>
      <c r="D92" s="83" t="s">
        <v>38</v>
      </c>
      <c r="E92" s="26">
        <f>SUM(E93)</f>
        <v>14826</v>
      </c>
    </row>
    <row r="93" spans="1:5" s="21" customFormat="1" ht="12.75">
      <c r="A93" s="82"/>
      <c r="B93" s="82"/>
      <c r="C93" s="82"/>
      <c r="D93" s="83" t="s">
        <v>50</v>
      </c>
      <c r="E93" s="26">
        <f>SUM(E94)</f>
        <v>14826</v>
      </c>
    </row>
    <row r="94" spans="1:37" ht="12.75">
      <c r="A94" s="46"/>
      <c r="B94" s="46"/>
      <c r="C94" s="46"/>
      <c r="D94" s="105" t="s">
        <v>41</v>
      </c>
      <c r="E94" s="27">
        <v>14826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ht="12.75">
      <c r="A95" s="46"/>
      <c r="B95" s="46"/>
      <c r="C95" s="46"/>
      <c r="D95" s="105"/>
      <c r="E95" s="27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ht="12.75">
      <c r="A96" s="111" t="s">
        <v>54</v>
      </c>
      <c r="B96" s="111">
        <v>855</v>
      </c>
      <c r="C96" s="111"/>
      <c r="D96" s="112" t="s">
        <v>53</v>
      </c>
      <c r="E96" s="113">
        <f>E98+E105</f>
        <v>7156087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ht="12.75">
      <c r="A97" s="46"/>
      <c r="B97" s="46"/>
      <c r="C97" s="46"/>
      <c r="D97" s="105"/>
      <c r="E97" s="27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ht="12.75">
      <c r="A98" s="88"/>
      <c r="B98" s="88"/>
      <c r="C98" s="88">
        <v>85501</v>
      </c>
      <c r="D98" s="89" t="s">
        <v>60</v>
      </c>
      <c r="E98" s="28">
        <f>E99</f>
        <v>4410835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ht="12.75">
      <c r="A99" s="80"/>
      <c r="B99" s="80"/>
      <c r="C99" s="80"/>
      <c r="D99" s="81" t="s">
        <v>61</v>
      </c>
      <c r="E99" s="25">
        <f>E100+E103</f>
        <v>4410835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ht="12.75">
      <c r="A100" s="46"/>
      <c r="B100" s="46"/>
      <c r="C100" s="46"/>
      <c r="D100" s="83" t="s">
        <v>38</v>
      </c>
      <c r="E100" s="27">
        <f>SUM(E101:E102)</f>
        <v>78835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ht="12.75">
      <c r="A101" s="46"/>
      <c r="B101" s="46"/>
      <c r="C101" s="46"/>
      <c r="D101" s="82" t="s">
        <v>44</v>
      </c>
      <c r="E101" s="27">
        <v>68100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ht="12.75">
      <c r="A102" s="46"/>
      <c r="B102" s="46"/>
      <c r="C102" s="46"/>
      <c r="D102" s="105" t="s">
        <v>39</v>
      </c>
      <c r="E102" s="27">
        <v>10735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ht="12.75">
      <c r="A103" s="46"/>
      <c r="B103" s="46"/>
      <c r="C103" s="46"/>
      <c r="D103" s="83" t="s">
        <v>62</v>
      </c>
      <c r="E103" s="27">
        <v>4332000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ht="12.75">
      <c r="A104" s="46"/>
      <c r="B104" s="46"/>
      <c r="C104" s="46"/>
      <c r="D104" s="83"/>
      <c r="E104" s="27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ht="38.25">
      <c r="A105" s="88"/>
      <c r="B105" s="88"/>
      <c r="C105" s="88">
        <v>85502</v>
      </c>
      <c r="D105" s="89" t="s">
        <v>36</v>
      </c>
      <c r="E105" s="28">
        <f>E106</f>
        <v>2745252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ht="12.75">
      <c r="A106" s="80"/>
      <c r="B106" s="80"/>
      <c r="C106" s="80"/>
      <c r="D106" s="81" t="s">
        <v>21</v>
      </c>
      <c r="E106" s="25">
        <f>E107+E118</f>
        <v>2745252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ht="12.75">
      <c r="A107" s="46"/>
      <c r="B107" s="46"/>
      <c r="C107" s="46"/>
      <c r="D107" s="82" t="s">
        <v>38</v>
      </c>
      <c r="E107" s="114">
        <f>E108+E116</f>
        <v>213372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ht="12.75">
      <c r="A108" s="46"/>
      <c r="B108" s="46"/>
      <c r="C108" s="46"/>
      <c r="D108" s="82" t="s">
        <v>64</v>
      </c>
      <c r="E108" s="114">
        <f>E109+E112+E113+E114+E115</f>
        <v>204049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ht="12.75">
      <c r="A109" s="46"/>
      <c r="B109" s="46"/>
      <c r="C109" s="46"/>
      <c r="D109" s="82" t="s">
        <v>72</v>
      </c>
      <c r="E109" s="114">
        <f>E110+E111</f>
        <v>117170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ht="12.75">
      <c r="A110" s="46"/>
      <c r="B110" s="46"/>
      <c r="C110" s="46"/>
      <c r="D110" s="115" t="s">
        <v>70</v>
      </c>
      <c r="E110" s="114">
        <v>100000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ht="12.75">
      <c r="A111" s="46"/>
      <c r="B111" s="46"/>
      <c r="C111" s="46"/>
      <c r="D111" s="115" t="s">
        <v>71</v>
      </c>
      <c r="E111" s="114">
        <v>17170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ht="12.75">
      <c r="A112" s="46"/>
      <c r="B112" s="46"/>
      <c r="C112" s="46"/>
      <c r="D112" s="82" t="s">
        <v>67</v>
      </c>
      <c r="E112" s="114">
        <v>70700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ht="12.75">
      <c r="A113" s="46"/>
      <c r="B113" s="46"/>
      <c r="C113" s="46"/>
      <c r="D113" s="82" t="s">
        <v>68</v>
      </c>
      <c r="E113" s="114">
        <v>11880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ht="12.75">
      <c r="A114" s="46"/>
      <c r="B114" s="46"/>
      <c r="C114" s="46"/>
      <c r="D114" s="82" t="s">
        <v>73</v>
      </c>
      <c r="E114" s="114">
        <v>2500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ht="12.75">
      <c r="A115" s="46"/>
      <c r="B115" s="46"/>
      <c r="C115" s="46"/>
      <c r="D115" s="82" t="s">
        <v>75</v>
      </c>
      <c r="E115" s="114">
        <v>1799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ht="25.5">
      <c r="A116" s="46"/>
      <c r="B116" s="46"/>
      <c r="C116" s="46"/>
      <c r="D116" s="82" t="s">
        <v>51</v>
      </c>
      <c r="E116" s="114">
        <f>E117</f>
        <v>9323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ht="12.75">
      <c r="A117" s="46"/>
      <c r="B117" s="46"/>
      <c r="C117" s="46"/>
      <c r="D117" s="82" t="s">
        <v>66</v>
      </c>
      <c r="E117" s="114">
        <v>9323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ht="12.75">
      <c r="A118" s="46"/>
      <c r="B118" s="46"/>
      <c r="C118" s="46"/>
      <c r="D118" s="82" t="s">
        <v>65</v>
      </c>
      <c r="E118" s="114">
        <f>E119+E120+E121+E122</f>
        <v>2531880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ht="12.75">
      <c r="A119" s="46"/>
      <c r="B119" s="46"/>
      <c r="C119" s="46"/>
      <c r="D119" s="82" t="s">
        <v>66</v>
      </c>
      <c r="E119" s="114">
        <v>1887240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2.75">
      <c r="A120" s="46"/>
      <c r="B120" s="46"/>
      <c r="C120" s="46"/>
      <c r="D120" s="82" t="s">
        <v>63</v>
      </c>
      <c r="E120" s="114">
        <v>396000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ht="12.75">
      <c r="A121" s="46"/>
      <c r="B121" s="46"/>
      <c r="C121" s="46"/>
      <c r="D121" s="82" t="s">
        <v>69</v>
      </c>
      <c r="E121" s="114">
        <v>68640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ht="12.75">
      <c r="A122" s="46"/>
      <c r="B122" s="46"/>
      <c r="C122" s="46"/>
      <c r="D122" s="82" t="s">
        <v>74</v>
      </c>
      <c r="E122" s="114">
        <v>180000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ht="12.75">
      <c r="A123" s="46"/>
      <c r="B123" s="46"/>
      <c r="C123" s="46"/>
      <c r="D123" s="105"/>
      <c r="E123" s="27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ht="12.75">
      <c r="A124" s="107"/>
      <c r="B124" s="107"/>
      <c r="C124" s="107"/>
      <c r="D124" s="76" t="s">
        <v>24</v>
      </c>
      <c r="E124" s="22">
        <f>E56+E64+E72+E79+E88+E96</f>
        <v>7235082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ht="12.75">
      <c r="A125" s="101"/>
      <c r="B125" s="101"/>
      <c r="C125" s="101"/>
      <c r="D125" s="102"/>
      <c r="E125" s="99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8:37" ht="12.75"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8:37" ht="12.75"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8:37" ht="12.75"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8:37" ht="12.75"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8:37" ht="12.75"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8:37" ht="12.75"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</sheetData>
  <sheetProtection/>
  <mergeCells count="6">
    <mergeCell ref="A51:E51"/>
    <mergeCell ref="A37:E37"/>
    <mergeCell ref="A1:E1"/>
    <mergeCell ref="A4:E4"/>
    <mergeCell ref="A6:G6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2016-11-14T13:08:39Z</cp:lastPrinted>
  <dcterms:created xsi:type="dcterms:W3CDTF">2006-11-03T11:02:49Z</dcterms:created>
  <dcterms:modified xsi:type="dcterms:W3CDTF">2016-11-24T07:34:44Z</dcterms:modified>
  <cp:category/>
  <cp:version/>
  <cp:contentType/>
  <cp:contentStatus/>
</cp:coreProperties>
</file>