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156" windowWidth="12120" windowHeight="8160" activeTab="0"/>
  </bookViews>
  <sheets>
    <sheet name="Arkusz1" sheetId="1" r:id="rId1"/>
  </sheets>
  <definedNames>
    <definedName name="_xlnm.Print_Area" localSheetId="0">'Arkusz1'!$A$1:$D$131</definedName>
    <definedName name="_xlnm.Print_Titles" localSheetId="0">'Arkusz1'!$6:$7</definedName>
  </definedNames>
  <calcPr fullCalcOnLoad="1"/>
</workbook>
</file>

<file path=xl/comments1.xml><?xml version="1.0" encoding="utf-8"?>
<comments xmlns="http://schemas.openxmlformats.org/spreadsheetml/2006/main">
  <authors>
    <author>Anna Szostak</author>
  </authors>
  <commentList>
    <comment ref="D67" authorId="0">
      <text>
        <r>
          <rPr>
            <b/>
            <sz val="9"/>
            <rFont val="Tahoma"/>
            <family val="0"/>
          </rPr>
          <t>Anna Szostak:</t>
        </r>
        <r>
          <rPr>
            <sz val="9"/>
            <rFont val="Tahoma"/>
            <family val="0"/>
          </rPr>
          <t xml:space="preserve">
20.000,- K.Emrich</t>
        </r>
      </text>
    </comment>
    <comment ref="D69" authorId="0">
      <text>
        <r>
          <rPr>
            <b/>
            <sz val="9"/>
            <rFont val="Tahoma"/>
            <family val="0"/>
          </rPr>
          <t>Anna Szostak:</t>
        </r>
        <r>
          <rPr>
            <sz val="9"/>
            <rFont val="Tahoma"/>
            <family val="0"/>
          </rPr>
          <t xml:space="preserve">
INFORMACJA OD IB ABY PRZYJĄĆ W WYSOKOŚCI 1000 ZŁ.</t>
        </r>
      </text>
    </comment>
    <comment ref="D119" authorId="0">
      <text>
        <r>
          <rPr>
            <b/>
            <sz val="9"/>
            <rFont val="Tahoma"/>
            <family val="0"/>
          </rPr>
          <t>Anna Szostak:</t>
        </r>
        <r>
          <rPr>
            <sz val="9"/>
            <rFont val="Tahoma"/>
            <family val="0"/>
          </rPr>
          <t xml:space="preserve">
NA PODSTAWIE WYKONANIA ZA 2012</t>
        </r>
      </text>
    </comment>
  </commentList>
</comments>
</file>

<file path=xl/sharedStrings.xml><?xml version="1.0" encoding="utf-8"?>
<sst xmlns="http://schemas.openxmlformats.org/spreadsheetml/2006/main" count="120" uniqueCount="112">
  <si>
    <t>Lp.</t>
  </si>
  <si>
    <t>Nazwa</t>
  </si>
  <si>
    <t>020</t>
  </si>
  <si>
    <t>Leśnictwo</t>
  </si>
  <si>
    <t>Gospodarka mieszkaniowa</t>
  </si>
  <si>
    <t>Administracja publiczna</t>
  </si>
  <si>
    <t>Dochody od osób prawnych, od osób fizycznych i od innych jednostek nieposiadających osobowości prawnej oraz wydatki związane z ich poborem</t>
  </si>
  <si>
    <t>Różne rozliczenia</t>
  </si>
  <si>
    <t>Oświata i wychowanie</t>
  </si>
  <si>
    <t>Pomoc społeczna</t>
  </si>
  <si>
    <t>RAZEM DOCHODY</t>
  </si>
  <si>
    <t>Dział</t>
  </si>
  <si>
    <t>Urzędy naczelnych organów władzy państwowej, kontroli i ochrony prawa oraz sądownictwa</t>
  </si>
  <si>
    <t>2. Odsetki od nieterminowych wpłat, dotyczy podatku od działalności gospodarczej osób fizycznych opłacanego w formie karty podatkowej</t>
  </si>
  <si>
    <t>1. Wpływy z tytułu podatku od działalności gospodarczej osób fizycznych, opłacanego w formie karty podatkowej</t>
  </si>
  <si>
    <t>1. Dochody uzyskane od kół łowieckich za dzierżawę terenów łowieckich</t>
  </si>
  <si>
    <t>1. Dotacja celowa otrzymana z budżetu państwa na realizację zadań bieżących z zakresu administracji rządowej</t>
  </si>
  <si>
    <t>3. Dochody z dzierżawy składników majątkowych</t>
  </si>
  <si>
    <t>4. Dochody z usług za ciepłą wodę użytkową i c.o.</t>
  </si>
  <si>
    <t xml:space="preserve">2. Dochody z najmu składników majątkowych  </t>
  </si>
  <si>
    <t xml:space="preserve">1. Dochody z  tytułu opłat za użytkowanie wieczyste nieruchomości </t>
  </si>
  <si>
    <t xml:space="preserve">3. Odsetki z tytułu środków zgromadzonych na rachunkach bankowych </t>
  </si>
  <si>
    <t>9. Dochody z tytułu podatku od nieruchomości od osób fizycznych</t>
  </si>
  <si>
    <t>10. Wpływy z podatku rolnego od osób fizycznych</t>
  </si>
  <si>
    <t>12. Dochody z tytułu podatku od środków transportowych od osób fizycznych</t>
  </si>
  <si>
    <t>13. Podatek od spadków i darowizn</t>
  </si>
  <si>
    <t>1.Część oświatowa subwencji ogólnej dla jednostek samorządu terytorialnego</t>
  </si>
  <si>
    <t>2. Część wyrównawcza subwencji ogólnej dla gmin, z tego:</t>
  </si>
  <si>
    <t>3. Część równoważąca subwencji ogólnej dla gmin</t>
  </si>
  <si>
    <t>1. Dochody z najmu składników majątkowych</t>
  </si>
  <si>
    <t>2. Wpływy z usług - opłata za wyżywienie</t>
  </si>
  <si>
    <t>6.Odsetki  od środków zgromadzonych na rachunku bankowym</t>
  </si>
  <si>
    <t>7. Wpływy z usług opiekuńczych</t>
  </si>
  <si>
    <t>3</t>
  </si>
  <si>
    <t>3. Dochody z podatku od nieruchomości od osób prawnych i innych jednostek organizacyjnych</t>
  </si>
  <si>
    <t>4. Wpływy z podatku rolnego od osób prawnych i innych jednostek organizacyjnych</t>
  </si>
  <si>
    <t>5. Wpłaty z podatku leśnego od osób prawnych i innych jednostek organizacyjnych</t>
  </si>
  <si>
    <t>6. Dochody z tytułu podatku od środków transportowych od osób prawnych i innych jednostek organizacyjnych</t>
  </si>
  <si>
    <t>7. Podatek od  czynności cywilnoprawnych od osób prawnych i innych jednostek organizacyjnych</t>
  </si>
  <si>
    <t>8. Odsetki od nieterminowych wpłat z tytułu podatków i opłat od osób prawnych i innych jednostek organizacyjnych</t>
  </si>
  <si>
    <t>a. kwota podstawowa</t>
  </si>
  <si>
    <t>b. kwota uzupełniająca</t>
  </si>
  <si>
    <t xml:space="preserve">11. Wpłaty z podatku leśnego od osób fizycznych </t>
  </si>
  <si>
    <t xml:space="preserve">4. Dotacja celowa otrzymana z budżetu państwa na realizację własnych zadań bieżących gmin na zasiłki i pomoc w naturze </t>
  </si>
  <si>
    <t>4. Dochody z tytułu usług - za prywatne rozmowy telefoniczne pracowników</t>
  </si>
  <si>
    <t>5. Dochody z tytuł trwałego zarządu</t>
  </si>
  <si>
    <t>6. Dochody z tytułu odsetek</t>
  </si>
  <si>
    <t>1. Dochody z tytułu sprzedaży gruntów, działek, mieszkań</t>
  </si>
  <si>
    <t>*Dochody bieżące:</t>
  </si>
  <si>
    <t xml:space="preserve">14. Wpływy z  opłaty targowej </t>
  </si>
  <si>
    <t>15. Podatek od czynności cywilnoprawnych od osób fizycznych</t>
  </si>
  <si>
    <t>16. Odsetki od nieterminowych wpłat z tytułu opłat i podatków od osób fizycznych</t>
  </si>
  <si>
    <t xml:space="preserve">17. Wpływy z opłaty skarbowej </t>
  </si>
  <si>
    <t>18. Opłaty za zezwolenia na sprzedaż napojów alkoholowych</t>
  </si>
  <si>
    <t>21. Opłata za zajęcie pasa drogowego</t>
  </si>
  <si>
    <t>22. Wpływy z opłaty eksploatacyjnej</t>
  </si>
  <si>
    <t>23. Dochody z tytułu odsetek od dochodów pobieranych na podstawie odrębnych ustaw</t>
  </si>
  <si>
    <t>24. Udziały gminy w podatku dochodowym od osób fizycznych</t>
  </si>
  <si>
    <t>25. Udziały gminy w podatku dochodowym od osób prawnych</t>
  </si>
  <si>
    <t>851</t>
  </si>
  <si>
    <t>Ochrona zdrowia</t>
  </si>
  <si>
    <t>3. Pozostałe odsetki - odsetki zgromadzone na rachunkach bankowych</t>
  </si>
  <si>
    <t>710</t>
  </si>
  <si>
    <t>Działalność usługowa</t>
  </si>
  <si>
    <t>* Dochody bieżące:</t>
  </si>
  <si>
    <t>1. Dotacje celowe otrzymane z budżetu państwa na zadania bieżące realizowane przez gminę na podstawie porozumień z organami administracji rządowej</t>
  </si>
  <si>
    <t>1.Dotacja celowa z budżetu państwa na realizację zadań bieżących z zakresu administracji rządowej</t>
  </si>
  <si>
    <t>Plan (w złotych i groszach)</t>
  </si>
  <si>
    <t>dochody bieżące</t>
  </si>
  <si>
    <t>dochody majątkowe</t>
  </si>
  <si>
    <t xml:space="preserve">1. Dotacja celowa otrzymana z budżetu państwa na realizację zadań bieżących z zakresu administracji rządowej  (na prowadzenie  i aktualizację stałego rejestru wyborców) </t>
  </si>
  <si>
    <t>1. Dotacja celowa z budżetu państwa na realizację zadań bieżących z zakresu administracji rządowej - na świadczenia rodzinne, świadczenia z funduszu alimentacyjnego oraz składki na ubezpieczenia emerytalne i rentowe z ubezpieczenia społecznego</t>
  </si>
  <si>
    <t>2. Dotacja celowa z budżetu państwa na realizację zadań bieżących z zakresu administracji rządowej - na składki na ubezpieczenia zdrowotne opłacane za osoby pobierające niektóre świadczenia z pomocy społecznej, niektóre świadczenia rodzinne oraz za osoby uczestniczące w zajęciach w centrum integracji społecznej</t>
  </si>
  <si>
    <t>3.. Dotacja celowa z budżetu państwa na realizację własnych zadań bieżących gmin - na składki na ubezpieczenia zdrowotne opłacane za osoby pobierające niektóre świadczenia z pomocy społecznej, niektóre świadczenia rodzinne oraz za osoby uczestniczące w zajęciach w centrum integracji społecznej</t>
  </si>
  <si>
    <t>5. Dotacja celowa otrzymana z budżetu państwa na realizację własnych zadań bieżących gmin - na zasiłki stałe</t>
  </si>
  <si>
    <t>6. Dotacja celowa otrzymana z budżetu państwa na realizację własnych zadań bieżących gmin - na Ośrodek Pomocy Społecznej</t>
  </si>
  <si>
    <t>8. Pozostałe dochody - zwrot nienależnie pobranych świadczeń za lata ubiegłe</t>
  </si>
  <si>
    <t>9. Odsetki od nieterminowych wpłat nienależnie pobranych świadczeń</t>
  </si>
  <si>
    <t>10. Wpływy z różnych opłat - opłata za pobyt członka rodziny w DPS</t>
  </si>
  <si>
    <t>11. Dochody uzyskane w związku z realizacją zadań z zakresu administracji rządowej oraz innych zadań zleconych ustawami - wpływów z tytułu zwrotu należności od dłużników alimentacyjnych</t>
  </si>
  <si>
    <t>I. Dochody ze sprzedaży majątku, w tym:</t>
  </si>
  <si>
    <t>900</t>
  </si>
  <si>
    <t>Gospodarka komunalna i ochrona środowiska</t>
  </si>
  <si>
    <t>1. Przelewy z Urzędu Marszałkowskiego za korzystanie ze środowiska</t>
  </si>
  <si>
    <t>2. Dochody uzyskane w związku z realizacją zadań z zakresu administracji rządowej oraz innych zadań zleconych ustawami - 5% wpływów z tytułu opłat za  udostępnianie danych</t>
  </si>
  <si>
    <t>12.Wpływy z tytułu zwrotów wypłaconych świadczeń z funduszu alimentacyjnego</t>
  </si>
  <si>
    <r>
      <t>*</t>
    </r>
    <r>
      <rPr>
        <sz val="10"/>
        <rFont val="Arial CE"/>
        <family val="0"/>
      </rPr>
      <t>Dochody majątkowe:</t>
    </r>
  </si>
  <si>
    <t>2. Wpływy z WFOŚiGW z tytułu opłat i kar</t>
  </si>
  <si>
    <r>
      <t>*</t>
    </r>
    <r>
      <rPr>
        <sz val="10"/>
        <rFont val="Arial CE"/>
        <family val="0"/>
      </rPr>
      <t>Dochody bieżące:</t>
    </r>
  </si>
  <si>
    <t>1.</t>
  </si>
  <si>
    <t>2.</t>
  </si>
  <si>
    <t>3.</t>
  </si>
  <si>
    <t>4.</t>
  </si>
  <si>
    <t>5.</t>
  </si>
  <si>
    <t>7.</t>
  </si>
  <si>
    <t>8.</t>
  </si>
  <si>
    <t>9.</t>
  </si>
  <si>
    <t>11.</t>
  </si>
  <si>
    <t>12.</t>
  </si>
  <si>
    <t>13.</t>
  </si>
  <si>
    <t>10.</t>
  </si>
  <si>
    <t>7. Dotacja celowa otrzymana z budżetu państwa na realizację własnych zadań bieżących gmin -  na dożywianie</t>
  </si>
  <si>
    <t xml:space="preserve">Plan dochodów budżetowych na 2013 r.  </t>
  </si>
  <si>
    <t>7. Zaliczki związane z rozgraniczeniami geodezyjnymi</t>
  </si>
  <si>
    <t xml:space="preserve"> </t>
  </si>
  <si>
    <t>3. Opłaty związane z gospodarką śmieciową</t>
  </si>
  <si>
    <t>926</t>
  </si>
  <si>
    <t>Kultura fizyczna</t>
  </si>
  <si>
    <t>* Dochody majątkowe:</t>
  </si>
  <si>
    <t>1. Dotacja celowa na zadanie "Aktywny styl życia szansą na zdrowie - przebudowa kompleksu sportowego wraz z infrastrukturą towarzyszącą w Kuźni Raciborskiej"</t>
  </si>
  <si>
    <t>I. Dotacje i środki przeznaczone na inwestycje, w tym w szczególności z tytułu dotacji i środków na finansowanie wydatków nw realizację zadań inwestycyjnych z udziałem środków, o których mowa w art. 5 ust. 1 pkt 2 i 3, w tym:</t>
  </si>
  <si>
    <t>Tabela Nr 1 do  projektu uchwały w sprawie uchwalenia budżetu gminy na 2013 rok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</si>
</sst>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E+00"/>
    <numFmt numFmtId="165" formatCode="00\-000"/>
    <numFmt numFmtId="166" formatCode="#,##0.0"/>
    <numFmt numFmtId="167" formatCode="#,##0.000"/>
    <numFmt numFmtId="168" formatCode="0.0%"/>
    <numFmt numFmtId="169" formatCode="0.000%"/>
    <numFmt numFmtId="170" formatCode="0.0000%"/>
    <numFmt numFmtId="171" formatCode="#,##0.0000"/>
    <numFmt numFmtId="172" formatCode="#,##0.00000"/>
    <numFmt numFmtId="173" formatCode="#,##0.00000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b/>
      <sz val="10"/>
      <color indexed="18"/>
      <name val="Arial CE"/>
      <family val="0"/>
    </font>
    <font>
      <sz val="10"/>
      <color indexed="18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49" fontId="3" fillId="33" borderId="11" xfId="0" applyNumberFormat="1" applyFont="1" applyFill="1" applyBorder="1" applyAlignment="1" applyProtection="1">
      <alignment horizontal="left" vertical="center" wrapText="1"/>
      <protection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4" fontId="3" fillId="33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Alignment="1">
      <alignment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34" borderId="12" xfId="0" applyNumberFormat="1" applyFont="1" applyFill="1" applyBorder="1" applyAlignment="1" applyProtection="1">
      <alignment horizontal="left" vertical="center" wrapText="1"/>
      <protection/>
    </xf>
    <xf numFmtId="49" fontId="3" fillId="34" borderId="10" xfId="0" applyNumberFormat="1" applyFont="1" applyFill="1" applyBorder="1" applyAlignment="1" applyProtection="1">
      <alignment horizontal="left" vertical="center" wrapText="1"/>
      <protection/>
    </xf>
    <xf numFmtId="49" fontId="3" fillId="34" borderId="11" xfId="0" applyNumberFormat="1" applyFont="1" applyFill="1" applyBorder="1" applyAlignment="1" applyProtection="1">
      <alignment horizontal="left" vertical="center" wrapText="1"/>
      <protection/>
    </xf>
    <xf numFmtId="49" fontId="0" fillId="35" borderId="12" xfId="0" applyNumberFormat="1" applyFont="1" applyFill="1" applyBorder="1" applyAlignment="1" applyProtection="1">
      <alignment horizontal="left" vertical="center" wrapText="1"/>
      <protection/>
    </xf>
    <xf numFmtId="49" fontId="0" fillId="35" borderId="10" xfId="0" applyNumberFormat="1" applyFont="1" applyFill="1" applyBorder="1" applyAlignment="1" applyProtection="1">
      <alignment horizontal="left" vertical="center" wrapText="1"/>
      <protection/>
    </xf>
    <xf numFmtId="49" fontId="0" fillId="35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3" fillId="36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Alignment="1">
      <alignment wrapText="1"/>
    </xf>
    <xf numFmtId="49" fontId="5" fillId="34" borderId="12" xfId="0" applyNumberFormat="1" applyFont="1" applyFill="1" applyBorder="1" applyAlignment="1" applyProtection="1">
      <alignment horizontal="left" vertical="center" wrapText="1"/>
      <protection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Alignment="1">
      <alignment wrapText="1"/>
    </xf>
    <xf numFmtId="0" fontId="4" fillId="35" borderId="0" xfId="0" applyFont="1" applyFill="1" applyAlignment="1">
      <alignment wrapText="1"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0" fontId="4" fillId="36" borderId="0" xfId="0" applyFont="1" applyFill="1" applyAlignment="1">
      <alignment wrapText="1"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0" fontId="5" fillId="33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49" fontId="5" fillId="34" borderId="11" xfId="0" applyNumberFormat="1" applyFont="1" applyFill="1" applyBorder="1" applyAlignment="1" applyProtection="1">
      <alignment horizontal="left" vertical="center" wrapText="1"/>
      <protection/>
    </xf>
    <xf numFmtId="0" fontId="5" fillId="34" borderId="0" xfId="0" applyFont="1" applyFill="1" applyAlignment="1">
      <alignment wrapText="1"/>
    </xf>
    <xf numFmtId="49" fontId="4" fillId="0" borderId="14" xfId="0" applyNumberFormat="1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9" fontId="0" fillId="0" borderId="0" xfId="0" applyNumberFormat="1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49" fontId="3" fillId="0" borderId="0" xfId="0" applyNumberFormat="1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49" fontId="0" fillId="0" borderId="0" xfId="0" applyNumberFormat="1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35" borderId="12" xfId="0" applyNumberFormat="1" applyFont="1" applyFill="1" applyBorder="1" applyAlignment="1" applyProtection="1">
      <alignment horizontal="left" vertical="center" wrapText="1"/>
      <protection/>
    </xf>
    <xf numFmtId="49" fontId="0" fillId="35" borderId="10" xfId="0" applyNumberFormat="1" applyFont="1" applyFill="1" applyBorder="1" applyAlignment="1" applyProtection="1">
      <alignment horizontal="left" vertical="center" wrapText="1"/>
      <protection/>
    </xf>
    <xf numFmtId="49" fontId="0" fillId="35" borderId="11" xfId="0" applyNumberFormat="1" applyFont="1" applyFill="1" applyBorder="1" applyAlignment="1" applyProtection="1">
      <alignment horizontal="left" vertical="center" wrapText="1"/>
      <protection/>
    </xf>
    <xf numFmtId="4" fontId="0" fillId="35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49" fontId="0" fillId="0" borderId="11" xfId="0" applyNumberFormat="1" applyFont="1" applyBorder="1" applyAlignment="1" applyProtection="1">
      <alignment horizontal="left" vertical="center" wrapText="1"/>
      <protection/>
    </xf>
    <xf numFmtId="4" fontId="0" fillId="0" borderId="13" xfId="0" applyNumberFormat="1" applyFont="1" applyBorder="1" applyAlignment="1" applyProtection="1">
      <alignment horizontal="right" vertical="center" wrapText="1"/>
      <protection/>
    </xf>
    <xf numFmtId="49" fontId="0" fillId="0" borderId="12" xfId="0" applyNumberFormat="1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49" fontId="0" fillId="0" borderId="11" xfId="0" applyNumberFormat="1" applyFont="1" applyBorder="1" applyAlignment="1" applyProtection="1">
      <alignment horizontal="left" vertical="center" wrapText="1"/>
      <protection/>
    </xf>
    <xf numFmtId="4" fontId="0" fillId="0" borderId="13" xfId="0" applyNumberFormat="1" applyFont="1" applyBorder="1" applyAlignment="1" applyProtection="1">
      <alignment horizontal="right" vertical="center" wrapText="1"/>
      <protection/>
    </xf>
    <xf numFmtId="0" fontId="0" fillId="0" borderId="11" xfId="0" applyNumberFormat="1" applyFont="1" applyBorder="1" applyAlignment="1" applyProtection="1">
      <alignment horizontal="left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0" fillId="35" borderId="12" xfId="0" applyNumberFormat="1" applyFont="1" applyFill="1" applyBorder="1" applyAlignment="1" applyProtection="1">
      <alignment horizontal="center" vertical="center" wrapText="1"/>
      <protection/>
    </xf>
    <xf numFmtId="49" fontId="0" fillId="35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3" fillId="35" borderId="12" xfId="0" applyNumberFormat="1" applyFont="1" applyFill="1" applyBorder="1" applyAlignment="1" applyProtection="1">
      <alignment horizontal="left" vertical="center" wrapText="1"/>
      <protection/>
    </xf>
    <xf numFmtId="49" fontId="3" fillId="35" borderId="10" xfId="0" applyNumberFormat="1" applyFont="1" applyFill="1" applyBorder="1" applyAlignment="1" applyProtection="1">
      <alignment horizontal="left" vertical="center" wrapText="1"/>
      <protection/>
    </xf>
    <xf numFmtId="4" fontId="3" fillId="34" borderId="13" xfId="0" applyNumberFormat="1" applyFont="1" applyFill="1" applyBorder="1" applyAlignment="1" applyProtection="1">
      <alignment horizontal="right" vertical="center" wrapText="1"/>
      <protection/>
    </xf>
    <xf numFmtId="49" fontId="0" fillId="34" borderId="12" xfId="0" applyNumberFormat="1" applyFont="1" applyFill="1" applyBorder="1" applyAlignment="1" applyProtection="1">
      <alignment horizontal="left" vertical="center" wrapText="1"/>
      <protection/>
    </xf>
    <xf numFmtId="49" fontId="0" fillId="34" borderId="10" xfId="0" applyNumberFormat="1" applyFont="1" applyFill="1" applyBorder="1" applyAlignment="1" applyProtection="1">
      <alignment horizontal="left" vertical="center" wrapText="1"/>
      <protection/>
    </xf>
    <xf numFmtId="49" fontId="0" fillId="34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 vertical="center" wrapText="1"/>
      <protection locked="0"/>
    </xf>
    <xf numFmtId="4" fontId="0" fillId="35" borderId="13" xfId="0" applyNumberFormat="1" applyFont="1" applyFill="1" applyBorder="1" applyAlignment="1" applyProtection="1">
      <alignment horizontal="right" vertical="center" wrapText="1"/>
      <protection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49" fontId="0" fillId="36" borderId="12" xfId="0" applyNumberFormat="1" applyFont="1" applyFill="1" applyBorder="1" applyAlignment="1" applyProtection="1">
      <alignment horizontal="center" vertical="center" wrapText="1"/>
      <protection/>
    </xf>
    <xf numFmtId="49" fontId="0" fillId="36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49" fontId="7" fillId="33" borderId="15" xfId="0" applyNumberFormat="1" applyFont="1" applyFill="1" applyBorder="1" applyAlignment="1" applyProtection="1">
      <alignment horizontal="center" vertical="center" wrapText="1"/>
      <protection/>
    </xf>
    <xf numFmtId="49" fontId="7" fillId="33" borderId="16" xfId="0" applyNumberFormat="1" applyFont="1" applyFill="1" applyBorder="1" applyAlignment="1" applyProtection="1">
      <alignment horizontal="center" vertical="center" shrinkToFit="1"/>
      <protection/>
    </xf>
    <xf numFmtId="49" fontId="7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3" fontId="3" fillId="0" borderId="13" xfId="0" applyNumberFormat="1" applyFont="1" applyBorder="1" applyAlignment="1" applyProtection="1">
      <alignment horizontal="center" wrapText="1"/>
      <protection/>
    </xf>
    <xf numFmtId="49" fontId="3" fillId="33" borderId="18" xfId="0" applyNumberFormat="1" applyFont="1" applyFill="1" applyBorder="1" applyAlignment="1" applyProtection="1">
      <alignment wrapText="1"/>
      <protection/>
    </xf>
    <xf numFmtId="0" fontId="3" fillId="33" borderId="19" xfId="0" applyFont="1" applyFill="1" applyBorder="1" applyAlignment="1" applyProtection="1">
      <alignment wrapText="1"/>
      <protection/>
    </xf>
    <xf numFmtId="0" fontId="3" fillId="33" borderId="20" xfId="0" applyFont="1" applyFill="1" applyBorder="1" applyAlignment="1" applyProtection="1">
      <alignment wrapText="1"/>
      <protection/>
    </xf>
    <xf numFmtId="0" fontId="5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>
      <alignment wrapText="1"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>
      <alignment wrapText="1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 applyProtection="1">
      <alignment/>
      <protection locked="0"/>
    </xf>
    <xf numFmtId="4" fontId="8" fillId="34" borderId="13" xfId="0" applyNumberFormat="1" applyFont="1" applyFill="1" applyBorder="1" applyAlignment="1" applyProtection="1">
      <alignment horizontal="right" vertical="center" wrapText="1"/>
      <protection/>
    </xf>
    <xf numFmtId="4" fontId="8" fillId="35" borderId="13" xfId="0" applyNumberFormat="1" applyFont="1" applyFill="1" applyBorder="1" applyAlignment="1" applyProtection="1">
      <alignment horizontal="righ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4" fontId="9" fillId="0" borderId="13" xfId="0" applyNumberFormat="1" applyFont="1" applyFill="1" applyBorder="1" applyAlignment="1" applyProtection="1">
      <alignment horizontal="right" vertical="center" wrapText="1"/>
      <protection/>
    </xf>
    <xf numFmtId="4" fontId="9" fillId="35" borderId="13" xfId="0" applyNumberFormat="1" applyFont="1" applyFill="1" applyBorder="1" applyAlignment="1" applyProtection="1">
      <alignment horizontal="right" vertical="center" wrapText="1"/>
      <protection/>
    </xf>
    <xf numFmtId="4" fontId="8" fillId="0" borderId="13" xfId="0" applyNumberFormat="1" applyFont="1" applyBorder="1" applyAlignment="1" applyProtection="1">
      <alignment horizontal="right" vertical="center" wrapText="1"/>
      <protection/>
    </xf>
    <xf numFmtId="4" fontId="9" fillId="34" borderId="13" xfId="0" applyNumberFormat="1" applyFont="1" applyFill="1" applyBorder="1" applyAlignment="1" applyProtection="1">
      <alignment horizontal="right" vertical="center" wrapText="1"/>
      <protection/>
    </xf>
    <xf numFmtId="4" fontId="0" fillId="36" borderId="13" xfId="0" applyNumberFormat="1" applyFont="1" applyFill="1" applyBorder="1" applyAlignment="1" applyProtection="1">
      <alignment horizontal="right" vertical="center" wrapText="1"/>
      <protection/>
    </xf>
    <xf numFmtId="4" fontId="3" fillId="35" borderId="13" xfId="0" applyNumberFormat="1" applyFont="1" applyFill="1" applyBorder="1" applyAlignment="1" applyProtection="1">
      <alignment horizontal="right" vertical="center" wrapText="1"/>
      <protection/>
    </xf>
    <xf numFmtId="4" fontId="0" fillId="34" borderId="13" xfId="0" applyNumberFormat="1" applyFont="1" applyFill="1" applyBorder="1" applyAlignment="1" applyProtection="1">
      <alignment horizontal="right" vertical="center" wrapText="1"/>
      <protection/>
    </xf>
    <xf numFmtId="49" fontId="0" fillId="36" borderId="12" xfId="0" applyNumberFormat="1" applyFont="1" applyFill="1" applyBorder="1" applyAlignment="1" applyProtection="1">
      <alignment horizontal="left" vertical="center" wrapText="1"/>
      <protection/>
    </xf>
    <xf numFmtId="49" fontId="0" fillId="36" borderId="10" xfId="0" applyNumberFormat="1" applyFont="1" applyFill="1" applyBorder="1" applyAlignment="1" applyProtection="1">
      <alignment horizontal="left" vertical="center" wrapText="1"/>
      <protection/>
    </xf>
    <xf numFmtId="49" fontId="0" fillId="36" borderId="11" xfId="0" applyNumberFormat="1" applyFont="1" applyFill="1" applyBorder="1" applyAlignment="1" applyProtection="1">
      <alignment horizontal="left" vertical="center" wrapText="1"/>
      <protection/>
    </xf>
    <xf numFmtId="49" fontId="0" fillId="34" borderId="12" xfId="0" applyNumberFormat="1" applyFont="1" applyFill="1" applyBorder="1" applyAlignment="1" applyProtection="1">
      <alignment horizontal="left" vertical="center" wrapText="1"/>
      <protection/>
    </xf>
    <xf numFmtId="49" fontId="0" fillId="34" borderId="10" xfId="0" applyNumberFormat="1" applyFont="1" applyFill="1" applyBorder="1" applyAlignment="1" applyProtection="1">
      <alignment horizontal="left" vertical="center" wrapText="1"/>
      <protection/>
    </xf>
    <xf numFmtId="49" fontId="0" fillId="34" borderId="11" xfId="0" applyNumberFormat="1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Alignment="1">
      <alignment wrapText="1"/>
    </xf>
    <xf numFmtId="4" fontId="3" fillId="33" borderId="21" xfId="0" applyNumberFormat="1" applyFont="1" applyFill="1" applyBorder="1" applyAlignment="1" applyProtection="1">
      <alignment wrapText="1"/>
      <protection/>
    </xf>
    <xf numFmtId="49" fontId="0" fillId="37" borderId="10" xfId="0" applyNumberFormat="1" applyFont="1" applyFill="1" applyBorder="1" applyAlignment="1" applyProtection="1">
      <alignment/>
      <protection locked="0"/>
    </xf>
    <xf numFmtId="0" fontId="0" fillId="37" borderId="10" xfId="0" applyFont="1" applyFill="1" applyBorder="1" applyAlignment="1" applyProtection="1">
      <alignment/>
      <protection locked="0"/>
    </xf>
    <xf numFmtId="4" fontId="0" fillId="37" borderId="1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right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589"/>
  <sheetViews>
    <sheetView tabSelected="1" zoomScalePageLayoutView="0" workbookViewId="0" topLeftCell="A1">
      <selection activeCell="C1" sqref="C1:D1"/>
    </sheetView>
  </sheetViews>
  <sheetFormatPr defaultColWidth="9.125" defaultRowHeight="12.75"/>
  <cols>
    <col min="1" max="1" width="3.50390625" style="42" customWidth="1"/>
    <col min="2" max="2" width="4.00390625" style="40" customWidth="1"/>
    <col min="3" max="3" width="37.375" style="40" customWidth="1"/>
    <col min="4" max="4" width="12.625" style="40" bestFit="1" customWidth="1"/>
    <col min="5" max="5" width="16.875" style="104" customWidth="1"/>
    <col min="6" max="6" width="11.50390625" style="104" bestFit="1" customWidth="1"/>
    <col min="7" max="19" width="9.125" style="104" customWidth="1"/>
    <col min="20" max="88" width="9.125" style="105" customWidth="1"/>
    <col min="89" max="16384" width="9.125" style="40" customWidth="1"/>
  </cols>
  <sheetData>
    <row r="1" spans="1:88" s="6" customFormat="1" ht="42.75" customHeight="1">
      <c r="A1" s="44"/>
      <c r="B1" s="45"/>
      <c r="C1" s="129" t="s">
        <v>111</v>
      </c>
      <c r="D1" s="129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</row>
    <row r="2" spans="1:88" s="6" customFormat="1" ht="12.75">
      <c r="A2" s="44"/>
      <c r="B2" s="45"/>
      <c r="C2" s="45"/>
      <c r="D2" s="4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</row>
    <row r="3" spans="1:88" s="6" customFormat="1" ht="24.75" customHeight="1">
      <c r="A3" s="128" t="s">
        <v>102</v>
      </c>
      <c r="B3" s="128"/>
      <c r="C3" s="128"/>
      <c r="D3" s="12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</row>
    <row r="4" spans="1:88" s="6" customFormat="1" ht="12" customHeight="1">
      <c r="A4" s="46"/>
      <c r="B4" s="47"/>
      <c r="C4" s="47"/>
      <c r="D4" s="47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</row>
    <row r="5" spans="1:88" s="6" customFormat="1" ht="12" customHeight="1" thickBot="1">
      <c r="A5" s="48"/>
      <c r="B5" s="49"/>
      <c r="C5" s="49"/>
      <c r="D5" s="49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</row>
    <row r="6" spans="1:88" s="20" customFormat="1" ht="24">
      <c r="A6" s="88" t="s">
        <v>0</v>
      </c>
      <c r="B6" s="89" t="s">
        <v>11</v>
      </c>
      <c r="C6" s="90" t="s">
        <v>1</v>
      </c>
      <c r="D6" s="91" t="s">
        <v>67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</row>
    <row r="7" spans="1:88" s="6" customFormat="1" ht="12.75">
      <c r="A7" s="92">
        <v>1</v>
      </c>
      <c r="B7" s="93">
        <v>2</v>
      </c>
      <c r="C7" s="93" t="s">
        <v>33</v>
      </c>
      <c r="D7" s="94">
        <v>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</row>
    <row r="8" spans="1:88" s="6" customFormat="1" ht="12.75">
      <c r="A8" s="14"/>
      <c r="B8" s="15"/>
      <c r="C8" s="15"/>
      <c r="D8" s="9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</row>
    <row r="9" spans="1:88" s="6" customFormat="1" ht="12.75">
      <c r="A9" s="3" t="s">
        <v>89</v>
      </c>
      <c r="B9" s="1" t="s">
        <v>2</v>
      </c>
      <c r="C9" s="1" t="s">
        <v>3</v>
      </c>
      <c r="D9" s="4">
        <f>SUM(D11)</f>
        <v>2000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</row>
    <row r="10" spans="1:88" s="23" customFormat="1" ht="12.75">
      <c r="A10" s="8"/>
      <c r="B10" s="9"/>
      <c r="C10" s="9"/>
      <c r="D10" s="7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</row>
    <row r="11" spans="1:88" s="24" customFormat="1" ht="12.75">
      <c r="A11" s="74"/>
      <c r="B11" s="75"/>
      <c r="C11" s="75" t="s">
        <v>88</v>
      </c>
      <c r="D11" s="115">
        <f>SUM(D12)</f>
        <v>2000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</row>
    <row r="12" spans="1:88" s="6" customFormat="1" ht="25.5" customHeight="1">
      <c r="A12" s="68"/>
      <c r="B12" s="69"/>
      <c r="C12" s="59" t="s">
        <v>15</v>
      </c>
      <c r="D12" s="61">
        <v>2000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</row>
    <row r="13" spans="1:88" s="6" customFormat="1" ht="12.75" customHeight="1">
      <c r="A13" s="68"/>
      <c r="B13" s="69"/>
      <c r="C13" s="59"/>
      <c r="D13" s="10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</row>
    <row r="14" spans="1:88" s="6" customFormat="1" ht="12.75" customHeight="1">
      <c r="A14" s="68"/>
      <c r="B14" s="69"/>
      <c r="C14" s="59"/>
      <c r="D14" s="10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</row>
    <row r="15" spans="1:88" s="31" customFormat="1" ht="12.75">
      <c r="A15" s="3" t="s">
        <v>90</v>
      </c>
      <c r="B15" s="1">
        <v>700</v>
      </c>
      <c r="C15" s="1" t="s">
        <v>4</v>
      </c>
      <c r="D15" s="4">
        <f>SUM(D17,D26)</f>
        <v>880100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</row>
    <row r="16" spans="1:88" s="23" customFormat="1" ht="12.75">
      <c r="A16" s="8"/>
      <c r="B16" s="9"/>
      <c r="C16" s="9"/>
      <c r="D16" s="7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</row>
    <row r="17" spans="1:88" s="24" customFormat="1" ht="12.75">
      <c r="A17" s="74"/>
      <c r="B17" s="75"/>
      <c r="C17" s="75" t="s">
        <v>88</v>
      </c>
      <c r="D17" s="115">
        <f>SUM(D18:D24)</f>
        <v>398100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</row>
    <row r="18" spans="1:88" s="6" customFormat="1" ht="25.5">
      <c r="A18" s="72"/>
      <c r="B18" s="73"/>
      <c r="C18" s="64" t="s">
        <v>20</v>
      </c>
      <c r="D18" s="19">
        <v>45000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</row>
    <row r="19" spans="1:88" s="6" customFormat="1" ht="25.5">
      <c r="A19" s="72"/>
      <c r="B19" s="73"/>
      <c r="C19" s="64" t="s">
        <v>19</v>
      </c>
      <c r="D19" s="19">
        <v>138000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</row>
    <row r="20" spans="1:88" s="6" customFormat="1" ht="25.5">
      <c r="A20" s="72"/>
      <c r="B20" s="73"/>
      <c r="C20" s="64" t="s">
        <v>17</v>
      </c>
      <c r="D20" s="19">
        <v>63000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</row>
    <row r="21" spans="1:88" s="6" customFormat="1" ht="25.5">
      <c r="A21" s="72"/>
      <c r="B21" s="73"/>
      <c r="C21" s="64" t="s">
        <v>18</v>
      </c>
      <c r="D21" s="19">
        <v>132000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</row>
    <row r="22" spans="1:88" s="6" customFormat="1" ht="12.75">
      <c r="A22" s="72"/>
      <c r="B22" s="73"/>
      <c r="C22" s="64" t="s">
        <v>45</v>
      </c>
      <c r="D22" s="19">
        <v>4100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</row>
    <row r="23" spans="1:88" s="6" customFormat="1" ht="12.75">
      <c r="A23" s="72"/>
      <c r="B23" s="73"/>
      <c r="C23" s="64" t="s">
        <v>46</v>
      </c>
      <c r="D23" s="19">
        <v>1000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</row>
    <row r="24" spans="1:88" s="6" customFormat="1" ht="25.5">
      <c r="A24" s="72"/>
      <c r="B24" s="73"/>
      <c r="C24" s="64" t="s">
        <v>103</v>
      </c>
      <c r="D24" s="19">
        <v>15000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</row>
    <row r="25" spans="1:88" s="6" customFormat="1" ht="12.75">
      <c r="A25" s="25"/>
      <c r="B25" s="26"/>
      <c r="C25" s="29"/>
      <c r="D25" s="109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</row>
    <row r="26" spans="1:88" s="28" customFormat="1" ht="12.75">
      <c r="A26" s="85"/>
      <c r="B26" s="86"/>
      <c r="C26" s="16" t="s">
        <v>86</v>
      </c>
      <c r="D26" s="114">
        <f>D28</f>
        <v>482000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</row>
    <row r="27" spans="1:19" s="32" customFormat="1" ht="12.75">
      <c r="A27" s="80"/>
      <c r="B27" s="81"/>
      <c r="C27" s="52" t="s">
        <v>80</v>
      </c>
      <c r="D27" s="19">
        <f>SUM(D28)</f>
        <v>482000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88" s="6" customFormat="1" ht="25.5">
      <c r="A28" s="68"/>
      <c r="B28" s="69"/>
      <c r="C28" s="60" t="s">
        <v>47</v>
      </c>
      <c r="D28" s="65">
        <v>482000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</row>
    <row r="29" spans="1:88" s="6" customFormat="1" ht="12.75">
      <c r="A29" s="68"/>
      <c r="B29" s="69"/>
      <c r="C29" s="60"/>
      <c r="D29" s="109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</row>
    <row r="30" spans="1:88" s="31" customFormat="1" ht="12.75">
      <c r="A30" s="3" t="s">
        <v>91</v>
      </c>
      <c r="B30" s="67" t="s">
        <v>62</v>
      </c>
      <c r="C30" s="2" t="s">
        <v>63</v>
      </c>
      <c r="D30" s="4">
        <f>D32</f>
        <v>700</v>
      </c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</row>
    <row r="31" spans="1:88" s="6" customFormat="1" ht="12.75">
      <c r="A31" s="68"/>
      <c r="B31" s="69"/>
      <c r="C31" s="60"/>
      <c r="D31" s="109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</row>
    <row r="32" spans="1:88" s="24" customFormat="1" ht="12.75">
      <c r="A32" s="70"/>
      <c r="B32" s="71"/>
      <c r="C32" s="56" t="s">
        <v>64</v>
      </c>
      <c r="D32" s="83">
        <f>D33</f>
        <v>700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</row>
    <row r="33" spans="1:88" s="6" customFormat="1" ht="51">
      <c r="A33" s="68"/>
      <c r="B33" s="69"/>
      <c r="C33" s="60" t="s">
        <v>65</v>
      </c>
      <c r="D33" s="65">
        <v>700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</row>
    <row r="34" spans="1:88" s="6" customFormat="1" ht="12.75">
      <c r="A34" s="58"/>
      <c r="B34" s="59"/>
      <c r="C34" s="60"/>
      <c r="D34" s="109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</row>
    <row r="35" spans="1:88" s="33" customFormat="1" ht="12.75">
      <c r="A35" s="3" t="s">
        <v>92</v>
      </c>
      <c r="B35" s="1">
        <v>750</v>
      </c>
      <c r="C35" s="2" t="s">
        <v>5</v>
      </c>
      <c r="D35" s="4">
        <f>SUM(D37)</f>
        <v>101918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</row>
    <row r="36" spans="1:88" s="6" customFormat="1" ht="12.75">
      <c r="A36" s="14"/>
      <c r="B36" s="15"/>
      <c r="C36" s="84"/>
      <c r="D36" s="112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</row>
    <row r="37" spans="1:88" s="24" customFormat="1" ht="12.75">
      <c r="A37" s="74"/>
      <c r="B37" s="75"/>
      <c r="C37" s="75" t="s">
        <v>88</v>
      </c>
      <c r="D37" s="108">
        <f>SUM(D38:D41)</f>
        <v>101918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</row>
    <row r="38" spans="1:88" s="6" customFormat="1" ht="38.25">
      <c r="A38" s="62"/>
      <c r="B38" s="63"/>
      <c r="C38" s="64" t="s">
        <v>16</v>
      </c>
      <c r="D38" s="65">
        <v>71218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</row>
    <row r="39" spans="1:88" s="6" customFormat="1" ht="63.75">
      <c r="A39" s="62"/>
      <c r="B39" s="63"/>
      <c r="C39" s="64" t="s">
        <v>84</v>
      </c>
      <c r="D39" s="65">
        <v>200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</row>
    <row r="40" spans="1:88" s="6" customFormat="1" ht="25.5">
      <c r="A40" s="62"/>
      <c r="B40" s="63"/>
      <c r="C40" s="64" t="s">
        <v>21</v>
      </c>
      <c r="D40" s="65">
        <v>30000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</row>
    <row r="41" spans="1:88" s="6" customFormat="1" ht="25.5">
      <c r="A41" s="62"/>
      <c r="B41" s="63"/>
      <c r="C41" s="64" t="s">
        <v>44</v>
      </c>
      <c r="D41" s="65">
        <v>500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</row>
    <row r="42" spans="1:88" s="6" customFormat="1" ht="12.75">
      <c r="A42" s="30"/>
      <c r="B42" s="27"/>
      <c r="C42" s="29"/>
      <c r="D42" s="109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</row>
    <row r="43" spans="1:88" s="6" customFormat="1" ht="38.25">
      <c r="A43" s="3" t="s">
        <v>93</v>
      </c>
      <c r="B43" s="1">
        <v>751</v>
      </c>
      <c r="C43" s="2" t="s">
        <v>12</v>
      </c>
      <c r="D43" s="4">
        <f>D45</f>
        <v>3200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</row>
    <row r="44" spans="1:19" s="32" customFormat="1" ht="12.75">
      <c r="A44" s="50"/>
      <c r="B44" s="51"/>
      <c r="C44" s="52"/>
      <c r="D44" s="110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88" s="24" customFormat="1" ht="12.75">
      <c r="A45" s="54"/>
      <c r="B45" s="55"/>
      <c r="C45" s="56" t="s">
        <v>48</v>
      </c>
      <c r="D45" s="83">
        <f>D46</f>
        <v>3200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</row>
    <row r="46" spans="1:88" s="6" customFormat="1" ht="63.75">
      <c r="A46" s="58"/>
      <c r="B46" s="59"/>
      <c r="C46" s="60" t="s">
        <v>70</v>
      </c>
      <c r="D46" s="65">
        <v>3200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</row>
    <row r="47" spans="1:88" s="6" customFormat="1" ht="12.75">
      <c r="A47" s="58"/>
      <c r="B47" s="59"/>
      <c r="C47" s="60"/>
      <c r="D47" s="109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</row>
    <row r="48" spans="1:88" s="33" customFormat="1" ht="51">
      <c r="A48" s="3" t="s">
        <v>94</v>
      </c>
      <c r="B48" s="1">
        <v>756</v>
      </c>
      <c r="C48" s="2" t="s">
        <v>6</v>
      </c>
      <c r="D48" s="4">
        <f>SUM(D50)</f>
        <v>11398878.769999998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</row>
    <row r="49" spans="1:88" s="23" customFormat="1" ht="12.75">
      <c r="A49" s="21"/>
      <c r="B49" s="22"/>
      <c r="C49" s="34"/>
      <c r="D49" s="76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</row>
    <row r="50" spans="1:88" s="24" customFormat="1" ht="12.75">
      <c r="A50" s="11"/>
      <c r="B50" s="12"/>
      <c r="C50" s="13" t="s">
        <v>48</v>
      </c>
      <c r="D50" s="57">
        <f>SUM(D51:D73)</f>
        <v>11398878.769999998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</row>
    <row r="51" spans="1:88" s="6" customFormat="1" ht="45" customHeight="1">
      <c r="A51" s="72"/>
      <c r="B51" s="73"/>
      <c r="C51" s="64" t="s">
        <v>14</v>
      </c>
      <c r="D51" s="65">
        <v>13100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</row>
    <row r="52" spans="1:88" s="6" customFormat="1" ht="51" customHeight="1">
      <c r="A52" s="72"/>
      <c r="B52" s="73"/>
      <c r="C52" s="64" t="s">
        <v>13</v>
      </c>
      <c r="D52" s="65">
        <v>500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</row>
    <row r="53" spans="1:88" s="6" customFormat="1" ht="38.25">
      <c r="A53" s="72"/>
      <c r="B53" s="73"/>
      <c r="C53" s="64" t="s">
        <v>34</v>
      </c>
      <c r="D53" s="65">
        <v>3229675.07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</row>
    <row r="54" spans="1:88" s="87" customFormat="1" ht="38.25">
      <c r="A54" s="72"/>
      <c r="B54" s="73"/>
      <c r="C54" s="64" t="s">
        <v>35</v>
      </c>
      <c r="D54" s="65">
        <v>15352.67</v>
      </c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</row>
    <row r="55" spans="1:88" s="87" customFormat="1" ht="38.25">
      <c r="A55" s="72"/>
      <c r="B55" s="73"/>
      <c r="C55" s="64" t="s">
        <v>36</v>
      </c>
      <c r="D55" s="65">
        <v>101993.94</v>
      </c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</row>
    <row r="56" spans="1:88" s="87" customFormat="1" ht="38.25">
      <c r="A56" s="72"/>
      <c r="B56" s="73"/>
      <c r="C56" s="64" t="s">
        <v>37</v>
      </c>
      <c r="D56" s="19">
        <v>29699.07</v>
      </c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</row>
    <row r="57" spans="1:88" s="6" customFormat="1" ht="38.25">
      <c r="A57" s="72"/>
      <c r="B57" s="73"/>
      <c r="C57" s="64" t="s">
        <v>38</v>
      </c>
      <c r="D57" s="65">
        <v>1000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</row>
    <row r="58" spans="1:88" s="6" customFormat="1" ht="38.25">
      <c r="A58" s="72"/>
      <c r="B58" s="73"/>
      <c r="C58" s="64" t="s">
        <v>39</v>
      </c>
      <c r="D58" s="65">
        <v>16903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</row>
    <row r="59" spans="1:88" s="6" customFormat="1" ht="31.5" customHeight="1">
      <c r="A59" s="72"/>
      <c r="B59" s="73"/>
      <c r="C59" s="64" t="s">
        <v>22</v>
      </c>
      <c r="D59" s="65">
        <v>1856680.88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</row>
    <row r="60" spans="1:88" s="87" customFormat="1" ht="25.5">
      <c r="A60" s="72"/>
      <c r="B60" s="73"/>
      <c r="C60" s="64" t="s">
        <v>23</v>
      </c>
      <c r="D60" s="65">
        <v>186747.92</v>
      </c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</row>
    <row r="61" spans="1:88" s="87" customFormat="1" ht="25.5">
      <c r="A61" s="72"/>
      <c r="B61" s="73"/>
      <c r="C61" s="64" t="s">
        <v>42</v>
      </c>
      <c r="D61" s="65">
        <v>9068.56</v>
      </c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</row>
    <row r="62" spans="1:88" s="87" customFormat="1" ht="25.5">
      <c r="A62" s="72"/>
      <c r="B62" s="73"/>
      <c r="C62" s="64" t="s">
        <v>24</v>
      </c>
      <c r="D62" s="19">
        <v>156199.56</v>
      </c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</row>
    <row r="63" spans="1:88" s="6" customFormat="1" ht="12.75">
      <c r="A63" s="72"/>
      <c r="B63" s="73"/>
      <c r="C63" s="64" t="s">
        <v>25</v>
      </c>
      <c r="D63" s="65">
        <v>70000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</row>
    <row r="64" spans="1:88" s="6" customFormat="1" ht="12.75">
      <c r="A64" s="72"/>
      <c r="B64" s="73"/>
      <c r="C64" s="64" t="s">
        <v>49</v>
      </c>
      <c r="D64" s="65">
        <v>7200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</row>
    <row r="65" spans="1:88" s="6" customFormat="1" ht="25.5">
      <c r="A65" s="72"/>
      <c r="B65" s="73"/>
      <c r="C65" s="64" t="s">
        <v>50</v>
      </c>
      <c r="D65" s="65">
        <v>190000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</row>
    <row r="66" spans="1:88" s="6" customFormat="1" ht="25.5">
      <c r="A66" s="72"/>
      <c r="B66" s="73"/>
      <c r="C66" s="64" t="s">
        <v>51</v>
      </c>
      <c r="D66" s="65">
        <v>11754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</row>
    <row r="67" spans="1:88" s="6" customFormat="1" ht="12.75" customHeight="1">
      <c r="A67" s="72"/>
      <c r="B67" s="73"/>
      <c r="C67" s="64" t="s">
        <v>52</v>
      </c>
      <c r="D67" s="65">
        <v>25000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</row>
    <row r="68" spans="1:88" s="6" customFormat="1" ht="25.5">
      <c r="A68" s="72"/>
      <c r="B68" s="73"/>
      <c r="C68" s="64" t="s">
        <v>53</v>
      </c>
      <c r="D68" s="65">
        <v>185200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</row>
    <row r="69" spans="1:88" s="6" customFormat="1" ht="12.75">
      <c r="A69" s="72"/>
      <c r="B69" s="73"/>
      <c r="C69" s="64" t="s">
        <v>54</v>
      </c>
      <c r="D69" s="65">
        <v>1000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</row>
    <row r="70" spans="1:88" s="6" customFormat="1" ht="12.75">
      <c r="A70" s="72"/>
      <c r="B70" s="73"/>
      <c r="C70" s="64" t="s">
        <v>55</v>
      </c>
      <c r="D70" s="65">
        <v>84448</v>
      </c>
      <c r="E70" s="101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</row>
    <row r="71" spans="1:88" s="6" customFormat="1" ht="25.5">
      <c r="A71" s="72"/>
      <c r="B71" s="73"/>
      <c r="C71" s="64" t="s">
        <v>56</v>
      </c>
      <c r="D71" s="65">
        <v>500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</row>
    <row r="72" spans="1:88" s="6" customFormat="1" ht="25.5">
      <c r="A72" s="62"/>
      <c r="B72" s="63"/>
      <c r="C72" s="64" t="s">
        <v>57</v>
      </c>
      <c r="D72" s="65">
        <v>5106856.1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</row>
    <row r="73" spans="1:88" s="6" customFormat="1" ht="25.5">
      <c r="A73" s="62"/>
      <c r="B73" s="63"/>
      <c r="C73" s="64" t="s">
        <v>58</v>
      </c>
      <c r="D73" s="65">
        <v>100000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</row>
    <row r="74" spans="1:88" s="6" customFormat="1" ht="12.75">
      <c r="A74" s="30"/>
      <c r="B74" s="27"/>
      <c r="C74" s="29"/>
      <c r="D74" s="109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</row>
    <row r="75" spans="1:88" s="31" customFormat="1" ht="12.75">
      <c r="A75" s="3" t="s">
        <v>95</v>
      </c>
      <c r="B75" s="1">
        <v>758</v>
      </c>
      <c r="C75" s="2" t="s">
        <v>7</v>
      </c>
      <c r="D75" s="4">
        <f>SUM(D77)</f>
        <v>10312423</v>
      </c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</row>
    <row r="76" spans="1:88" s="20" customFormat="1" ht="12.75">
      <c r="A76" s="8"/>
      <c r="B76" s="9"/>
      <c r="C76" s="10"/>
      <c r="D76" s="76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</row>
    <row r="77" spans="1:88" s="24" customFormat="1" ht="12.75">
      <c r="A77" s="54"/>
      <c r="B77" s="55"/>
      <c r="C77" s="56" t="s">
        <v>48</v>
      </c>
      <c r="D77" s="57">
        <f>SUM(D78,D82,D79)</f>
        <v>10312423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</row>
    <row r="78" spans="1:19" s="32" customFormat="1" ht="25.5">
      <c r="A78" s="50"/>
      <c r="B78" s="51"/>
      <c r="C78" s="52" t="s">
        <v>26</v>
      </c>
      <c r="D78" s="53">
        <v>7300561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s="32" customFormat="1" ht="25.5">
      <c r="A79" s="50"/>
      <c r="B79" s="51"/>
      <c r="C79" s="52" t="s">
        <v>27</v>
      </c>
      <c r="D79" s="53">
        <f>SUM(D80:D81)</f>
        <v>2907379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s="32" customFormat="1" ht="12.75">
      <c r="A80" s="50"/>
      <c r="B80" s="51"/>
      <c r="C80" s="52" t="s">
        <v>40</v>
      </c>
      <c r="D80" s="53">
        <v>2315051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s="32" customFormat="1" ht="12.75">
      <c r="A81" s="50"/>
      <c r="B81" s="51"/>
      <c r="C81" s="52" t="s">
        <v>41</v>
      </c>
      <c r="D81" s="53">
        <v>592328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s="32" customFormat="1" ht="25.5">
      <c r="A82" s="80"/>
      <c r="B82" s="81"/>
      <c r="C82" s="52" t="s">
        <v>28</v>
      </c>
      <c r="D82" s="53">
        <v>104483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88" s="6" customFormat="1" ht="12.75">
      <c r="A83" s="58"/>
      <c r="B83" s="59"/>
      <c r="C83" s="60"/>
      <c r="D83" s="109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</row>
    <row r="84" spans="1:88" s="33" customFormat="1" ht="12.75">
      <c r="A84" s="3" t="s">
        <v>96</v>
      </c>
      <c r="B84" s="1">
        <v>801</v>
      </c>
      <c r="C84" s="2" t="s">
        <v>8</v>
      </c>
      <c r="D84" s="4">
        <f>SUM(D86)</f>
        <v>222500</v>
      </c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100"/>
      <c r="BS84" s="100"/>
      <c r="BT84" s="100"/>
      <c r="BU84" s="100"/>
      <c r="BV84" s="100"/>
      <c r="BW84" s="100"/>
      <c r="BX84" s="100"/>
      <c r="BY84" s="100"/>
      <c r="BZ84" s="100"/>
      <c r="CA84" s="100"/>
      <c r="CB84" s="100"/>
      <c r="CC84" s="100"/>
      <c r="CD84" s="100"/>
      <c r="CE84" s="100"/>
      <c r="CF84" s="100"/>
      <c r="CG84" s="100"/>
      <c r="CH84" s="100"/>
      <c r="CI84" s="100"/>
      <c r="CJ84" s="100"/>
    </row>
    <row r="85" spans="1:19" s="32" customFormat="1" ht="12.75">
      <c r="A85" s="50"/>
      <c r="B85" s="51"/>
      <c r="C85" s="52"/>
      <c r="D85" s="53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1:88" s="24" customFormat="1" ht="12.75">
      <c r="A86" s="11"/>
      <c r="B86" s="12"/>
      <c r="C86" s="13" t="s">
        <v>48</v>
      </c>
      <c r="D86" s="57">
        <f>SUM(D87:D89)</f>
        <v>222500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</row>
    <row r="87" spans="1:88" s="6" customFormat="1" ht="25.5">
      <c r="A87" s="62"/>
      <c r="B87" s="63"/>
      <c r="C87" s="82" t="s">
        <v>29</v>
      </c>
      <c r="D87" s="65">
        <v>9500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</row>
    <row r="88" spans="1:88" s="6" customFormat="1" ht="12.75">
      <c r="A88" s="62"/>
      <c r="B88" s="63"/>
      <c r="C88" s="64" t="s">
        <v>30</v>
      </c>
      <c r="D88" s="65">
        <v>204000</v>
      </c>
      <c r="E88" s="5"/>
      <c r="F88" s="32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</row>
    <row r="89" spans="1:88" s="6" customFormat="1" ht="25.5">
      <c r="A89" s="62"/>
      <c r="B89" s="63"/>
      <c r="C89" s="64" t="s">
        <v>61</v>
      </c>
      <c r="D89" s="65">
        <v>9000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</row>
    <row r="90" spans="1:88" s="6" customFormat="1" ht="12.75">
      <c r="A90" s="30"/>
      <c r="B90" s="27"/>
      <c r="C90" s="29"/>
      <c r="D90" s="109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</row>
    <row r="91" spans="1:88" s="6" customFormat="1" ht="12.75">
      <c r="A91" s="62"/>
      <c r="B91" s="63"/>
      <c r="C91" s="64"/>
      <c r="D91" s="109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</row>
    <row r="92" spans="1:88" s="31" customFormat="1" ht="12.75">
      <c r="A92" s="3" t="s">
        <v>100</v>
      </c>
      <c r="B92" s="1" t="s">
        <v>59</v>
      </c>
      <c r="C92" s="2" t="s">
        <v>60</v>
      </c>
      <c r="D92" s="4">
        <f>SUM(D94)</f>
        <v>168</v>
      </c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  <c r="BV92" s="100"/>
      <c r="BW92" s="100"/>
      <c r="BX92" s="100"/>
      <c r="BY92" s="100"/>
      <c r="BZ92" s="100"/>
      <c r="CA92" s="100"/>
      <c r="CB92" s="100"/>
      <c r="CC92" s="100"/>
      <c r="CD92" s="100"/>
      <c r="CE92" s="100"/>
      <c r="CF92" s="100"/>
      <c r="CG92" s="100"/>
      <c r="CH92" s="100"/>
      <c r="CI92" s="100"/>
      <c r="CJ92" s="100"/>
    </row>
    <row r="93" spans="1:88" s="6" customFormat="1" ht="12.75">
      <c r="A93" s="58"/>
      <c r="B93" s="59"/>
      <c r="C93" s="60"/>
      <c r="D93" s="61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</row>
    <row r="94" spans="1:88" s="24" customFormat="1" ht="12.75">
      <c r="A94" s="54"/>
      <c r="B94" s="55"/>
      <c r="C94" s="56" t="s">
        <v>64</v>
      </c>
      <c r="D94" s="57">
        <f>D95</f>
        <v>168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</row>
    <row r="95" spans="1:88" s="6" customFormat="1" ht="38.25">
      <c r="A95" s="58"/>
      <c r="B95" s="59"/>
      <c r="C95" s="60" t="s">
        <v>66</v>
      </c>
      <c r="D95" s="61">
        <v>168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</row>
    <row r="96" spans="1:88" s="6" customFormat="1" ht="12.75">
      <c r="A96" s="30"/>
      <c r="B96" s="27"/>
      <c r="C96" s="29"/>
      <c r="D96" s="109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</row>
    <row r="97" spans="1:88" s="33" customFormat="1" ht="12.75">
      <c r="A97" s="3" t="s">
        <v>97</v>
      </c>
      <c r="B97" s="1">
        <v>852</v>
      </c>
      <c r="C97" s="2" t="s">
        <v>9</v>
      </c>
      <c r="D97" s="4">
        <f>SUM(D99)</f>
        <v>2680376</v>
      </c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100"/>
      <c r="BS97" s="100"/>
      <c r="BT97" s="100"/>
      <c r="BU97" s="100"/>
      <c r="BV97" s="100"/>
      <c r="BW97" s="100"/>
      <c r="BX97" s="100"/>
      <c r="BY97" s="100"/>
      <c r="BZ97" s="100"/>
      <c r="CA97" s="100"/>
      <c r="CB97" s="100"/>
      <c r="CC97" s="100"/>
      <c r="CD97" s="100"/>
      <c r="CE97" s="100"/>
      <c r="CF97" s="100"/>
      <c r="CG97" s="100"/>
      <c r="CH97" s="100"/>
      <c r="CI97" s="100"/>
      <c r="CJ97" s="100"/>
    </row>
    <row r="98" spans="1:88" s="6" customFormat="1" ht="12.75">
      <c r="A98" s="21"/>
      <c r="B98" s="22"/>
      <c r="C98" s="34"/>
      <c r="D98" s="107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</row>
    <row r="99" spans="1:88" s="24" customFormat="1" ht="12.75">
      <c r="A99" s="74"/>
      <c r="B99" s="75"/>
      <c r="C99" s="56" t="s">
        <v>48</v>
      </c>
      <c r="D99" s="115">
        <f>SUM(D100:D113)</f>
        <v>2680376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</row>
    <row r="100" spans="1:88" s="6" customFormat="1" ht="89.25">
      <c r="A100" s="62"/>
      <c r="B100" s="63"/>
      <c r="C100" s="64" t="s">
        <v>71</v>
      </c>
      <c r="D100" s="65">
        <v>2132132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</row>
    <row r="101" spans="1:88" s="6" customFormat="1" ht="102">
      <c r="A101" s="62"/>
      <c r="B101" s="63"/>
      <c r="C101" s="66" t="s">
        <v>72</v>
      </c>
      <c r="D101" s="65">
        <v>7324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</row>
    <row r="102" spans="1:88" s="6" customFormat="1" ht="102">
      <c r="A102" s="25"/>
      <c r="B102" s="26"/>
      <c r="C102" s="66" t="s">
        <v>73</v>
      </c>
      <c r="D102" s="65">
        <v>6619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</row>
    <row r="103" spans="1:88" s="6" customFormat="1" ht="38.25">
      <c r="A103" s="72"/>
      <c r="B103" s="73"/>
      <c r="C103" s="64" t="s">
        <v>43</v>
      </c>
      <c r="D103" s="65">
        <v>90990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</row>
    <row r="104" spans="1:88" s="6" customFormat="1" ht="38.25">
      <c r="A104" s="72"/>
      <c r="B104" s="73"/>
      <c r="C104" s="64" t="s">
        <v>74</v>
      </c>
      <c r="D104" s="65">
        <v>65225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</row>
    <row r="105" spans="1:88" s="6" customFormat="1" ht="38.25">
      <c r="A105" s="72"/>
      <c r="B105" s="73"/>
      <c r="C105" s="64" t="s">
        <v>75</v>
      </c>
      <c r="D105" s="65">
        <v>152775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</row>
    <row r="106" spans="1:88" s="6" customFormat="1" ht="57.75" customHeight="1">
      <c r="A106" s="72"/>
      <c r="B106" s="73"/>
      <c r="C106" s="64" t="s">
        <v>101</v>
      </c>
      <c r="D106" s="65">
        <v>72911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</row>
    <row r="107" spans="1:88" s="6" customFormat="1" ht="25.5">
      <c r="A107" s="72"/>
      <c r="B107" s="73"/>
      <c r="C107" s="64" t="s">
        <v>31</v>
      </c>
      <c r="D107" s="65">
        <v>4000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</row>
    <row r="108" spans="1:88" s="6" customFormat="1" ht="12.75">
      <c r="A108" s="72"/>
      <c r="B108" s="73"/>
      <c r="C108" s="64" t="s">
        <v>32</v>
      </c>
      <c r="D108" s="65">
        <v>23900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</row>
    <row r="109" spans="1:88" s="6" customFormat="1" ht="25.5">
      <c r="A109" s="62"/>
      <c r="B109" s="63"/>
      <c r="C109" s="64" t="s">
        <v>76</v>
      </c>
      <c r="D109" s="65">
        <v>20000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</row>
    <row r="110" spans="1:88" s="6" customFormat="1" ht="25.5">
      <c r="A110" s="62"/>
      <c r="B110" s="63"/>
      <c r="C110" s="64" t="s">
        <v>77</v>
      </c>
      <c r="D110" s="65">
        <v>10000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</row>
    <row r="111" spans="1:88" s="6" customFormat="1" ht="25.5">
      <c r="A111" s="62"/>
      <c r="B111" s="63"/>
      <c r="C111" s="64" t="s">
        <v>78</v>
      </c>
      <c r="D111" s="65">
        <v>7000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</row>
    <row r="112" spans="1:88" s="6" customFormat="1" ht="63.75">
      <c r="A112" s="17"/>
      <c r="B112" s="18"/>
      <c r="C112" s="7" t="s">
        <v>79</v>
      </c>
      <c r="D112" s="19">
        <v>75500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</row>
    <row r="113" spans="1:88" s="6" customFormat="1" ht="34.5" customHeight="1">
      <c r="A113" s="17"/>
      <c r="B113" s="18"/>
      <c r="C113" s="7" t="s">
        <v>85</v>
      </c>
      <c r="D113" s="19">
        <v>12000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</row>
    <row r="114" spans="1:88" s="23" customFormat="1" ht="12.75">
      <c r="A114" s="21"/>
      <c r="B114" s="22"/>
      <c r="C114" s="34"/>
      <c r="D114" s="107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</row>
    <row r="115" spans="1:88" s="35" customFormat="1" ht="25.5">
      <c r="A115" s="3" t="s">
        <v>98</v>
      </c>
      <c r="B115" s="1" t="s">
        <v>81</v>
      </c>
      <c r="C115" s="2" t="s">
        <v>82</v>
      </c>
      <c r="D115" s="4">
        <f>SUM(D117)</f>
        <v>531000</v>
      </c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100"/>
      <c r="BS115" s="100"/>
      <c r="BT115" s="100"/>
      <c r="BU115" s="100"/>
      <c r="BV115" s="100"/>
      <c r="BW115" s="100"/>
      <c r="BX115" s="100"/>
      <c r="BY115" s="100"/>
      <c r="BZ115" s="100"/>
      <c r="CA115" s="100"/>
      <c r="CB115" s="100"/>
      <c r="CC115" s="100"/>
      <c r="CD115" s="100"/>
      <c r="CE115" s="100"/>
      <c r="CF115" s="100"/>
      <c r="CG115" s="100"/>
      <c r="CH115" s="100"/>
      <c r="CI115" s="100"/>
      <c r="CJ115" s="100"/>
    </row>
    <row r="116" spans="1:88" s="23" customFormat="1" ht="12.75">
      <c r="A116" s="8"/>
      <c r="B116" s="9"/>
      <c r="C116" s="10"/>
      <c r="D116" s="107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</row>
    <row r="117" spans="1:88" s="23" customFormat="1" ht="12.75">
      <c r="A117" s="54"/>
      <c r="B117" s="55"/>
      <c r="C117" s="56" t="s">
        <v>64</v>
      </c>
      <c r="D117" s="111">
        <f>D118+D119+D120</f>
        <v>531000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</row>
    <row r="118" spans="1:88" s="23" customFormat="1" ht="25.5">
      <c r="A118" s="77"/>
      <c r="B118" s="78"/>
      <c r="C118" s="79" t="s">
        <v>83</v>
      </c>
      <c r="D118" s="116">
        <v>30000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</row>
    <row r="119" spans="1:88" s="23" customFormat="1" ht="12.75">
      <c r="A119" s="77"/>
      <c r="B119" s="78"/>
      <c r="C119" s="79" t="s">
        <v>87</v>
      </c>
      <c r="D119" s="116">
        <v>1000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</row>
    <row r="120" spans="1:88" s="23" customFormat="1" ht="12.75">
      <c r="A120" s="120"/>
      <c r="B120" s="121"/>
      <c r="C120" s="122" t="s">
        <v>105</v>
      </c>
      <c r="D120" s="116">
        <v>500000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</row>
    <row r="121" spans="1:88" s="23" customFormat="1" ht="12.75">
      <c r="A121" s="77"/>
      <c r="B121" s="78"/>
      <c r="C121" s="79"/>
      <c r="D121" s="113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</row>
    <row r="122" spans="1:88" s="35" customFormat="1" ht="12.75">
      <c r="A122" s="3" t="s">
        <v>99</v>
      </c>
      <c r="B122" s="1" t="s">
        <v>106</v>
      </c>
      <c r="C122" s="2" t="s">
        <v>107</v>
      </c>
      <c r="D122" s="4">
        <f>SUM(D124)</f>
        <v>20636.3</v>
      </c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100"/>
      <c r="BS122" s="100"/>
      <c r="BT122" s="100"/>
      <c r="BU122" s="100"/>
      <c r="BV122" s="100"/>
      <c r="BW122" s="100"/>
      <c r="BX122" s="100"/>
      <c r="BY122" s="100"/>
      <c r="BZ122" s="100"/>
      <c r="CA122" s="100"/>
      <c r="CB122" s="100"/>
      <c r="CC122" s="100"/>
      <c r="CD122" s="100"/>
      <c r="CE122" s="100"/>
      <c r="CF122" s="100"/>
      <c r="CG122" s="100"/>
      <c r="CH122" s="100"/>
      <c r="CI122" s="100"/>
      <c r="CJ122" s="100"/>
    </row>
    <row r="123" spans="1:88" s="23" customFormat="1" ht="12.75">
      <c r="A123" s="77"/>
      <c r="B123" s="78"/>
      <c r="C123" s="79"/>
      <c r="D123" s="113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</row>
    <row r="124" spans="1:88" s="23" customFormat="1" ht="12.75">
      <c r="A124" s="117"/>
      <c r="B124" s="118"/>
      <c r="C124" s="119" t="s">
        <v>108</v>
      </c>
      <c r="D124" s="114">
        <f>SUM(D125)</f>
        <v>20636.3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</row>
    <row r="125" spans="1:88" s="123" customFormat="1" ht="89.25">
      <c r="A125" s="120"/>
      <c r="B125" s="121"/>
      <c r="C125" s="122" t="s">
        <v>110</v>
      </c>
      <c r="D125" s="116">
        <f>SUM(D126)</f>
        <v>20636.3</v>
      </c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  <c r="BV125" s="102"/>
      <c r="BW125" s="102"/>
      <c r="BX125" s="102"/>
      <c r="BY125" s="102"/>
      <c r="BZ125" s="102"/>
      <c r="CA125" s="102"/>
      <c r="CB125" s="102"/>
      <c r="CC125" s="102"/>
      <c r="CD125" s="102"/>
      <c r="CE125" s="102"/>
      <c r="CF125" s="102"/>
      <c r="CG125" s="102"/>
      <c r="CH125" s="102"/>
      <c r="CI125" s="102"/>
      <c r="CJ125" s="102"/>
    </row>
    <row r="126" spans="1:88" s="123" customFormat="1" ht="52.5">
      <c r="A126" s="120"/>
      <c r="B126" s="121"/>
      <c r="C126" s="122" t="s">
        <v>109</v>
      </c>
      <c r="D126" s="116">
        <v>20636.3</v>
      </c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  <c r="BM126" s="102"/>
      <c r="BN126" s="102"/>
      <c r="BO126" s="102"/>
      <c r="BP126" s="102"/>
      <c r="BQ126" s="102"/>
      <c r="BR126" s="102"/>
      <c r="BS126" s="102"/>
      <c r="BT126" s="102"/>
      <c r="BU126" s="102"/>
      <c r="BV126" s="102"/>
      <c r="BW126" s="102"/>
      <c r="BX126" s="102"/>
      <c r="BY126" s="102"/>
      <c r="BZ126" s="102"/>
      <c r="CA126" s="102"/>
      <c r="CB126" s="102"/>
      <c r="CC126" s="102"/>
      <c r="CD126" s="102"/>
      <c r="CE126" s="102"/>
      <c r="CF126" s="102"/>
      <c r="CG126" s="102"/>
      <c r="CH126" s="102"/>
      <c r="CI126" s="102"/>
      <c r="CJ126" s="102"/>
    </row>
    <row r="127" spans="1:88" s="6" customFormat="1" ht="12.75">
      <c r="A127" s="30"/>
      <c r="B127" s="27"/>
      <c r="C127" s="29"/>
      <c r="D127" s="109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5"/>
      <c r="P127" s="5"/>
      <c r="Q127" s="5"/>
      <c r="R127" s="5"/>
      <c r="S127" s="5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</row>
    <row r="128" spans="1:88" s="31" customFormat="1" ht="13.5" thickBot="1">
      <c r="A128" s="96"/>
      <c r="B128" s="97"/>
      <c r="C128" s="98" t="s">
        <v>10</v>
      </c>
      <c r="D128" s="124">
        <f>SUM(D9,D15,D30,D35,D43,D48,D75,D84,D92,D97,D115,D122,)</f>
        <v>26153900.069999997</v>
      </c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  <c r="BL128" s="100"/>
      <c r="BM128" s="100"/>
      <c r="BN128" s="100"/>
      <c r="BO128" s="100"/>
      <c r="BP128" s="100"/>
      <c r="BQ128" s="100"/>
      <c r="BR128" s="100"/>
      <c r="BS128" s="100"/>
      <c r="BT128" s="100"/>
      <c r="BU128" s="100"/>
      <c r="BV128" s="100"/>
      <c r="BW128" s="100"/>
      <c r="BX128" s="100"/>
      <c r="BY128" s="100"/>
      <c r="BZ128" s="100"/>
      <c r="CA128" s="100"/>
      <c r="CB128" s="100"/>
      <c r="CC128" s="100"/>
      <c r="CD128" s="100"/>
      <c r="CE128" s="100"/>
      <c r="CF128" s="100"/>
      <c r="CG128" s="100"/>
      <c r="CH128" s="100"/>
      <c r="CI128" s="100"/>
      <c r="CJ128" s="100"/>
    </row>
    <row r="129" spans="1:4" ht="12.75">
      <c r="A129" s="36"/>
      <c r="B129" s="37"/>
      <c r="C129" s="38"/>
      <c r="D129" s="39"/>
    </row>
    <row r="130" spans="1:4" ht="12.75">
      <c r="A130" s="125"/>
      <c r="B130" s="126"/>
      <c r="C130" s="126" t="s">
        <v>68</v>
      </c>
      <c r="D130" s="127">
        <f>SUM(D11,D17,D32,D37,D45,D50,D77,D86,D94,D99,D117)</f>
        <v>25651263.769999996</v>
      </c>
    </row>
    <row r="131" spans="1:4" ht="12.75">
      <c r="A131" s="125"/>
      <c r="B131" s="126"/>
      <c r="C131" s="126" t="s">
        <v>69</v>
      </c>
      <c r="D131" s="127">
        <f>SUM(D26+D124)</f>
        <v>502636.3</v>
      </c>
    </row>
    <row r="132" spans="1:4" ht="12.75">
      <c r="A132" s="41"/>
      <c r="B132" s="38"/>
      <c r="C132" s="38"/>
      <c r="D132" s="39" t="s">
        <v>104</v>
      </c>
    </row>
    <row r="133" spans="1:5" ht="12.75">
      <c r="A133" s="41"/>
      <c r="B133" s="38"/>
      <c r="C133" s="38"/>
      <c r="D133" s="39"/>
      <c r="E133" s="106"/>
    </row>
    <row r="134" spans="1:4" ht="12.75">
      <c r="A134" s="41"/>
      <c r="B134" s="38"/>
      <c r="C134" s="38"/>
      <c r="D134" s="39"/>
    </row>
    <row r="135" spans="1:4" ht="12.75">
      <c r="A135" s="41"/>
      <c r="B135" s="38"/>
      <c r="C135" s="38"/>
      <c r="D135" s="39"/>
    </row>
    <row r="136" spans="1:4" ht="12.75">
      <c r="A136" s="41"/>
      <c r="B136" s="38"/>
      <c r="C136" s="38"/>
      <c r="D136" s="39"/>
    </row>
    <row r="137" spans="1:4" ht="12.75">
      <c r="A137" s="41"/>
      <c r="B137" s="38"/>
      <c r="C137" s="38"/>
      <c r="D137" s="39"/>
    </row>
    <row r="138" spans="1:4" ht="12.75">
      <c r="A138" s="41"/>
      <c r="B138" s="38"/>
      <c r="C138" s="38"/>
      <c r="D138" s="39"/>
    </row>
    <row r="139" spans="1:4" ht="12.75">
      <c r="A139" s="41"/>
      <c r="B139" s="38"/>
      <c r="C139" s="38"/>
      <c r="D139" s="39"/>
    </row>
    <row r="140" spans="1:4" ht="12.75">
      <c r="A140" s="41"/>
      <c r="B140" s="38"/>
      <c r="C140" s="38"/>
      <c r="D140" s="39"/>
    </row>
    <row r="141" spans="1:4" ht="12.75">
      <c r="A141" s="41"/>
      <c r="B141" s="38"/>
      <c r="C141" s="38"/>
      <c r="D141" s="39"/>
    </row>
    <row r="142" spans="1:4" ht="12.75">
      <c r="A142" s="41"/>
      <c r="B142" s="38"/>
      <c r="C142" s="38"/>
      <c r="D142" s="39"/>
    </row>
    <row r="143" spans="1:4" ht="12.75">
      <c r="A143" s="41"/>
      <c r="B143" s="38"/>
      <c r="C143" s="38"/>
      <c r="D143" s="39"/>
    </row>
    <row r="144" spans="1:4" ht="12.75">
      <c r="A144" s="41"/>
      <c r="B144" s="38"/>
      <c r="C144" s="38"/>
      <c r="D144" s="39"/>
    </row>
    <row r="145" ht="12.75">
      <c r="D145" s="43"/>
    </row>
    <row r="146" ht="12.75">
      <c r="D146" s="43"/>
    </row>
    <row r="147" ht="12.75">
      <c r="D147" s="43"/>
    </row>
    <row r="148" ht="12.75">
      <c r="D148" s="43"/>
    </row>
    <row r="149" ht="12.75">
      <c r="D149" s="43"/>
    </row>
    <row r="150" ht="12.75">
      <c r="D150" s="43"/>
    </row>
    <row r="151" ht="12.75">
      <c r="D151" s="43"/>
    </row>
    <row r="152" ht="12.75">
      <c r="D152" s="43"/>
    </row>
    <row r="153" ht="12.75">
      <c r="D153" s="43"/>
    </row>
    <row r="154" ht="12.75">
      <c r="D154" s="43"/>
    </row>
    <row r="155" ht="12.75">
      <c r="D155" s="43"/>
    </row>
    <row r="156" ht="12.75">
      <c r="D156" s="43"/>
    </row>
    <row r="157" ht="12.75">
      <c r="D157" s="43"/>
    </row>
    <row r="158" ht="12.75">
      <c r="D158" s="43"/>
    </row>
    <row r="159" ht="12.75">
      <c r="D159" s="43"/>
    </row>
    <row r="160" ht="12.75">
      <c r="D160" s="43"/>
    </row>
    <row r="161" ht="12.75">
      <c r="D161" s="43"/>
    </row>
    <row r="162" ht="12.75">
      <c r="D162" s="43"/>
    </row>
    <row r="163" ht="12.75">
      <c r="D163" s="43"/>
    </row>
    <row r="164" ht="12.75">
      <c r="D164" s="43"/>
    </row>
    <row r="165" ht="12.75">
      <c r="D165" s="43"/>
    </row>
    <row r="166" ht="12.75">
      <c r="D166" s="43"/>
    </row>
    <row r="167" ht="12.75">
      <c r="D167" s="43"/>
    </row>
    <row r="168" ht="12.75">
      <c r="D168" s="43"/>
    </row>
    <row r="169" ht="12.75">
      <c r="D169" s="43"/>
    </row>
    <row r="170" ht="12.75">
      <c r="D170" s="43"/>
    </row>
    <row r="171" ht="12.75">
      <c r="D171" s="43"/>
    </row>
    <row r="172" ht="12.75">
      <c r="D172" s="43"/>
    </row>
    <row r="173" ht="12.75">
      <c r="D173" s="43"/>
    </row>
    <row r="174" ht="12.75">
      <c r="D174" s="43"/>
    </row>
    <row r="175" ht="12.75">
      <c r="D175" s="43"/>
    </row>
    <row r="176" ht="12.75">
      <c r="D176" s="43"/>
    </row>
    <row r="177" ht="12.75">
      <c r="D177" s="43"/>
    </row>
    <row r="178" ht="12.75">
      <c r="D178" s="43"/>
    </row>
    <row r="179" ht="12.75">
      <c r="D179" s="43"/>
    </row>
    <row r="180" ht="12.75">
      <c r="D180" s="43"/>
    </row>
    <row r="181" ht="12.75">
      <c r="D181" s="43"/>
    </row>
    <row r="182" ht="12.75">
      <c r="D182" s="43"/>
    </row>
    <row r="183" ht="12.75">
      <c r="D183" s="43"/>
    </row>
    <row r="184" ht="12.75">
      <c r="D184" s="43"/>
    </row>
    <row r="185" ht="12.75">
      <c r="D185" s="43"/>
    </row>
    <row r="186" ht="12.75">
      <c r="D186" s="43"/>
    </row>
    <row r="187" ht="12.75">
      <c r="D187" s="43"/>
    </row>
    <row r="188" ht="12.75">
      <c r="D188" s="43"/>
    </row>
    <row r="189" ht="12.75">
      <c r="D189" s="43"/>
    </row>
    <row r="190" ht="12.75">
      <c r="D190" s="43"/>
    </row>
    <row r="191" ht="12.75">
      <c r="D191" s="43"/>
    </row>
    <row r="192" ht="12.75">
      <c r="D192" s="43"/>
    </row>
    <row r="193" ht="12.75">
      <c r="D193" s="43"/>
    </row>
    <row r="194" ht="12.75">
      <c r="D194" s="43"/>
    </row>
    <row r="195" ht="12.75">
      <c r="D195" s="43"/>
    </row>
    <row r="196" ht="12.75">
      <c r="D196" s="43"/>
    </row>
    <row r="197" ht="12.75">
      <c r="D197" s="43"/>
    </row>
    <row r="198" ht="12.75">
      <c r="D198" s="43"/>
    </row>
    <row r="199" ht="12.75">
      <c r="D199" s="43"/>
    </row>
    <row r="200" ht="12.75">
      <c r="D200" s="43"/>
    </row>
    <row r="201" ht="12.75">
      <c r="D201" s="43"/>
    </row>
    <row r="202" ht="12.75">
      <c r="D202" s="43"/>
    </row>
    <row r="203" ht="12.75">
      <c r="D203" s="43"/>
    </row>
    <row r="204" ht="12.75">
      <c r="D204" s="43"/>
    </row>
    <row r="205" ht="12.75">
      <c r="D205" s="43"/>
    </row>
    <row r="206" ht="12.75">
      <c r="D206" s="43"/>
    </row>
    <row r="207" ht="12.75">
      <c r="D207" s="43"/>
    </row>
    <row r="208" ht="12.75">
      <c r="D208" s="43"/>
    </row>
    <row r="209" ht="12.75">
      <c r="D209" s="43"/>
    </row>
    <row r="210" ht="12.75">
      <c r="D210" s="43"/>
    </row>
    <row r="211" ht="12.75">
      <c r="D211" s="43"/>
    </row>
    <row r="212" ht="12.75">
      <c r="D212" s="43"/>
    </row>
    <row r="213" ht="12.75">
      <c r="D213" s="43"/>
    </row>
    <row r="214" ht="12.75">
      <c r="D214" s="43"/>
    </row>
    <row r="215" ht="12.75">
      <c r="D215" s="43"/>
    </row>
    <row r="216" ht="12.75">
      <c r="D216" s="43"/>
    </row>
    <row r="217" ht="12.75">
      <c r="D217" s="43"/>
    </row>
    <row r="218" ht="12.75">
      <c r="D218" s="43"/>
    </row>
    <row r="219" ht="12.75">
      <c r="D219" s="43"/>
    </row>
    <row r="220" ht="12.75">
      <c r="D220" s="43"/>
    </row>
    <row r="221" ht="12.75">
      <c r="D221" s="43"/>
    </row>
    <row r="222" ht="12.75">
      <c r="D222" s="43"/>
    </row>
    <row r="223" ht="12.75">
      <c r="D223" s="43"/>
    </row>
    <row r="224" ht="12.75">
      <c r="D224" s="43"/>
    </row>
    <row r="225" ht="12.75">
      <c r="D225" s="43"/>
    </row>
    <row r="226" ht="12.75">
      <c r="D226" s="43"/>
    </row>
    <row r="227" ht="12.75">
      <c r="D227" s="43"/>
    </row>
    <row r="228" ht="12.75">
      <c r="D228" s="43"/>
    </row>
    <row r="229" ht="12.75">
      <c r="D229" s="43"/>
    </row>
    <row r="230" ht="12.75">
      <c r="D230" s="43"/>
    </row>
    <row r="231" ht="12.75">
      <c r="D231" s="43"/>
    </row>
    <row r="232" ht="12.75">
      <c r="D232" s="43"/>
    </row>
    <row r="233" ht="12.75">
      <c r="D233" s="43"/>
    </row>
    <row r="234" ht="12.75">
      <c r="D234" s="43"/>
    </row>
    <row r="235" ht="12.75">
      <c r="D235" s="43"/>
    </row>
    <row r="236" ht="12.75">
      <c r="D236" s="43"/>
    </row>
    <row r="237" ht="12.75">
      <c r="D237" s="43"/>
    </row>
    <row r="238" ht="12.75">
      <c r="D238" s="43"/>
    </row>
    <row r="239" ht="12.75">
      <c r="D239" s="43"/>
    </row>
    <row r="240" ht="12.75">
      <c r="D240" s="43"/>
    </row>
    <row r="241" ht="12.75">
      <c r="D241" s="43"/>
    </row>
    <row r="242" ht="12.75">
      <c r="D242" s="43"/>
    </row>
    <row r="243" ht="12.75">
      <c r="D243" s="43"/>
    </row>
    <row r="244" ht="12.75">
      <c r="D244" s="43"/>
    </row>
    <row r="245" ht="12.75">
      <c r="D245" s="43"/>
    </row>
    <row r="246" ht="12.75">
      <c r="D246" s="43"/>
    </row>
    <row r="247" ht="12.75">
      <c r="D247" s="43"/>
    </row>
    <row r="248" ht="12.75">
      <c r="D248" s="43"/>
    </row>
    <row r="249" ht="12.75">
      <c r="D249" s="43"/>
    </row>
    <row r="250" ht="12.75">
      <c r="D250" s="43"/>
    </row>
    <row r="251" ht="12.75">
      <c r="D251" s="43"/>
    </row>
    <row r="252" ht="12.75">
      <c r="D252" s="43"/>
    </row>
    <row r="253" ht="12.75">
      <c r="D253" s="43"/>
    </row>
    <row r="254" ht="12.75">
      <c r="D254" s="43"/>
    </row>
    <row r="255" ht="12.75">
      <c r="D255" s="43"/>
    </row>
    <row r="256" ht="12.75">
      <c r="D256" s="43"/>
    </row>
    <row r="257" ht="12.75">
      <c r="D257" s="43"/>
    </row>
    <row r="258" ht="12.75">
      <c r="D258" s="43"/>
    </row>
    <row r="259" ht="12.75">
      <c r="D259" s="43"/>
    </row>
    <row r="260" ht="12.75">
      <c r="D260" s="43"/>
    </row>
    <row r="261" ht="12.75">
      <c r="D261" s="43"/>
    </row>
    <row r="262" ht="12.75">
      <c r="D262" s="43"/>
    </row>
    <row r="263" ht="12.75">
      <c r="D263" s="43"/>
    </row>
    <row r="264" ht="12.75">
      <c r="D264" s="43"/>
    </row>
    <row r="265" ht="12.75">
      <c r="D265" s="43"/>
    </row>
    <row r="266" ht="12.75">
      <c r="D266" s="43"/>
    </row>
    <row r="267" ht="12.75">
      <c r="D267" s="43"/>
    </row>
    <row r="268" ht="12.75">
      <c r="D268" s="43"/>
    </row>
    <row r="269" ht="12.75">
      <c r="D269" s="43"/>
    </row>
    <row r="270" ht="12.75">
      <c r="D270" s="43"/>
    </row>
    <row r="271" ht="12.75">
      <c r="D271" s="43"/>
    </row>
    <row r="272" ht="12.75">
      <c r="D272" s="43"/>
    </row>
    <row r="273" ht="12.75">
      <c r="D273" s="43"/>
    </row>
    <row r="274" ht="12.75">
      <c r="D274" s="43"/>
    </row>
    <row r="275" ht="12.75">
      <c r="D275" s="43"/>
    </row>
    <row r="276" ht="12.75">
      <c r="D276" s="43"/>
    </row>
    <row r="277" ht="12.75">
      <c r="D277" s="43"/>
    </row>
    <row r="278" ht="12.75">
      <c r="D278" s="43"/>
    </row>
    <row r="279" ht="12.75">
      <c r="D279" s="43"/>
    </row>
    <row r="280" ht="12.75">
      <c r="D280" s="43"/>
    </row>
    <row r="281" ht="12.75">
      <c r="D281" s="43"/>
    </row>
    <row r="282" ht="12.75">
      <c r="D282" s="43"/>
    </row>
    <row r="283" ht="12.75">
      <c r="D283" s="43"/>
    </row>
    <row r="284" ht="12.75">
      <c r="D284" s="43"/>
    </row>
    <row r="285" ht="12.75">
      <c r="D285" s="43"/>
    </row>
    <row r="286" ht="12.75">
      <c r="D286" s="43"/>
    </row>
    <row r="287" ht="12.75">
      <c r="D287" s="43"/>
    </row>
    <row r="288" ht="12.75">
      <c r="D288" s="43"/>
    </row>
    <row r="289" ht="12.75">
      <c r="D289" s="43"/>
    </row>
    <row r="290" ht="12.75">
      <c r="D290" s="43"/>
    </row>
    <row r="291" ht="12.75">
      <c r="D291" s="43"/>
    </row>
    <row r="292" ht="12.75">
      <c r="D292" s="43"/>
    </row>
    <row r="293" ht="12.75">
      <c r="D293" s="43"/>
    </row>
    <row r="294" ht="12.75">
      <c r="D294" s="43"/>
    </row>
    <row r="295" ht="12.75">
      <c r="D295" s="43"/>
    </row>
    <row r="296" ht="12.75">
      <c r="D296" s="43"/>
    </row>
    <row r="297" ht="12.75">
      <c r="D297" s="43"/>
    </row>
    <row r="298" ht="12.75">
      <c r="D298" s="43"/>
    </row>
    <row r="299" ht="12.75">
      <c r="D299" s="43"/>
    </row>
    <row r="300" ht="12.75">
      <c r="D300" s="43"/>
    </row>
    <row r="301" ht="12.75">
      <c r="D301" s="43"/>
    </row>
    <row r="302" ht="12.75">
      <c r="D302" s="43"/>
    </row>
    <row r="303" ht="12.75">
      <c r="D303" s="43"/>
    </row>
    <row r="304" ht="12.75">
      <c r="D304" s="43"/>
    </row>
    <row r="305" ht="12.75">
      <c r="D305" s="43"/>
    </row>
    <row r="306" ht="12.75">
      <c r="D306" s="43"/>
    </row>
    <row r="307" ht="12.75">
      <c r="D307" s="43"/>
    </row>
    <row r="308" ht="12.75">
      <c r="D308" s="43"/>
    </row>
    <row r="309" ht="12.75">
      <c r="D309" s="43"/>
    </row>
    <row r="310" ht="12.75">
      <c r="D310" s="43"/>
    </row>
    <row r="311" ht="12.75">
      <c r="D311" s="43"/>
    </row>
    <row r="312" ht="12.75">
      <c r="D312" s="43"/>
    </row>
    <row r="313" ht="12.75">
      <c r="D313" s="43"/>
    </row>
    <row r="314" ht="12.75">
      <c r="D314" s="43"/>
    </row>
    <row r="315" ht="12.75">
      <c r="D315" s="43"/>
    </row>
    <row r="316" ht="12.75">
      <c r="D316" s="43"/>
    </row>
    <row r="317" ht="12.75">
      <c r="D317" s="43"/>
    </row>
    <row r="318" ht="12.75">
      <c r="D318" s="43"/>
    </row>
    <row r="319" ht="12.75">
      <c r="D319" s="43"/>
    </row>
    <row r="320" ht="12.75">
      <c r="D320" s="43"/>
    </row>
    <row r="321" ht="12.75">
      <c r="D321" s="43"/>
    </row>
    <row r="322" ht="12.75">
      <c r="D322" s="43"/>
    </row>
    <row r="323" ht="12.75">
      <c r="D323" s="43"/>
    </row>
    <row r="324" ht="12.75">
      <c r="D324" s="43"/>
    </row>
    <row r="325" ht="12.75">
      <c r="D325" s="43"/>
    </row>
    <row r="326" ht="12.75">
      <c r="D326" s="43"/>
    </row>
    <row r="327" ht="12.75">
      <c r="D327" s="43"/>
    </row>
    <row r="328" ht="12.75">
      <c r="D328" s="43"/>
    </row>
    <row r="329" ht="12.75">
      <c r="D329" s="43"/>
    </row>
    <row r="330" ht="12.75">
      <c r="D330" s="43"/>
    </row>
    <row r="331" ht="12.75">
      <c r="D331" s="43"/>
    </row>
    <row r="332" ht="12.75">
      <c r="D332" s="43"/>
    </row>
    <row r="333" ht="12.75">
      <c r="D333" s="43"/>
    </row>
    <row r="334" ht="12.75">
      <c r="D334" s="43"/>
    </row>
    <row r="335" ht="12.75">
      <c r="D335" s="43"/>
    </row>
    <row r="336" ht="12.75">
      <c r="D336" s="43"/>
    </row>
    <row r="337" ht="12.75">
      <c r="D337" s="43"/>
    </row>
    <row r="338" ht="12.75">
      <c r="D338" s="43"/>
    </row>
    <row r="339" ht="12.75">
      <c r="D339" s="43"/>
    </row>
    <row r="340" ht="12.75">
      <c r="D340" s="43"/>
    </row>
    <row r="341" ht="12.75">
      <c r="D341" s="43"/>
    </row>
    <row r="342" ht="12.75">
      <c r="D342" s="43"/>
    </row>
    <row r="343" ht="12.75">
      <c r="D343" s="43"/>
    </row>
    <row r="344" ht="12.75">
      <c r="D344" s="43"/>
    </row>
    <row r="345" ht="12.75">
      <c r="D345" s="43"/>
    </row>
    <row r="346" ht="12.75">
      <c r="D346" s="43"/>
    </row>
    <row r="347" ht="12.75">
      <c r="D347" s="43"/>
    </row>
    <row r="348" ht="12.75">
      <c r="D348" s="43"/>
    </row>
    <row r="349" ht="12.75">
      <c r="D349" s="43"/>
    </row>
    <row r="350" ht="12.75">
      <c r="D350" s="43"/>
    </row>
    <row r="351" ht="12.75">
      <c r="D351" s="43"/>
    </row>
    <row r="352" ht="12.75">
      <c r="D352" s="43"/>
    </row>
    <row r="353" ht="12.75">
      <c r="D353" s="43"/>
    </row>
    <row r="354" ht="12.75">
      <c r="D354" s="43"/>
    </row>
    <row r="355" ht="12.75">
      <c r="D355" s="43"/>
    </row>
    <row r="356" ht="12.75">
      <c r="D356" s="43"/>
    </row>
    <row r="357" ht="12.75">
      <c r="D357" s="43"/>
    </row>
    <row r="358" ht="12.75">
      <c r="D358" s="43"/>
    </row>
    <row r="359" ht="12.75">
      <c r="D359" s="43"/>
    </row>
    <row r="360" ht="12.75">
      <c r="D360" s="43"/>
    </row>
    <row r="361" ht="12.75">
      <c r="D361" s="43"/>
    </row>
    <row r="362" ht="12.75">
      <c r="D362" s="43"/>
    </row>
    <row r="363" ht="12.75">
      <c r="D363" s="43"/>
    </row>
    <row r="364" ht="12.75">
      <c r="D364" s="43"/>
    </row>
    <row r="365" ht="12.75">
      <c r="D365" s="43"/>
    </row>
    <row r="366" ht="12.75">
      <c r="D366" s="43"/>
    </row>
    <row r="367" ht="12.75">
      <c r="D367" s="43"/>
    </row>
    <row r="368" ht="12.75">
      <c r="D368" s="43"/>
    </row>
    <row r="369" ht="12.75">
      <c r="D369" s="43"/>
    </row>
    <row r="370" ht="12.75">
      <c r="D370" s="43"/>
    </row>
    <row r="371" ht="12.75">
      <c r="D371" s="43"/>
    </row>
    <row r="372" ht="12.75">
      <c r="D372" s="43"/>
    </row>
    <row r="373" ht="12.75">
      <c r="D373" s="43"/>
    </row>
    <row r="374" ht="12.75">
      <c r="D374" s="43"/>
    </row>
    <row r="375" ht="12.75">
      <c r="D375" s="43"/>
    </row>
    <row r="376" ht="12.75">
      <c r="D376" s="43"/>
    </row>
    <row r="377" ht="12.75">
      <c r="D377" s="43"/>
    </row>
    <row r="378" ht="12.75">
      <c r="D378" s="43"/>
    </row>
    <row r="379" ht="12.75">
      <c r="D379" s="43"/>
    </row>
    <row r="380" ht="12.75">
      <c r="D380" s="43"/>
    </row>
    <row r="381" ht="12.75">
      <c r="D381" s="43"/>
    </row>
    <row r="382" ht="12.75">
      <c r="D382" s="43"/>
    </row>
    <row r="383" ht="12.75">
      <c r="D383" s="43"/>
    </row>
    <row r="384" ht="12.75">
      <c r="D384" s="43"/>
    </row>
    <row r="385" ht="12.75">
      <c r="D385" s="43"/>
    </row>
    <row r="386" ht="12.75">
      <c r="D386" s="43"/>
    </row>
    <row r="387" ht="12.75">
      <c r="D387" s="43"/>
    </row>
    <row r="388" ht="12.75">
      <c r="D388" s="43"/>
    </row>
    <row r="389" ht="12.75">
      <c r="D389" s="43"/>
    </row>
    <row r="390" ht="12.75">
      <c r="D390" s="43"/>
    </row>
    <row r="391" ht="12.75">
      <c r="D391" s="43"/>
    </row>
    <row r="392" ht="12.75">
      <c r="D392" s="43"/>
    </row>
    <row r="393" ht="12.75">
      <c r="D393" s="43"/>
    </row>
    <row r="394" ht="12.75">
      <c r="D394" s="43"/>
    </row>
    <row r="395" ht="12.75">
      <c r="D395" s="43"/>
    </row>
    <row r="396" ht="12.75">
      <c r="D396" s="43"/>
    </row>
    <row r="397" ht="12.75">
      <c r="D397" s="43"/>
    </row>
    <row r="398" ht="12.75">
      <c r="D398" s="43"/>
    </row>
    <row r="399" ht="12.75">
      <c r="D399" s="43"/>
    </row>
    <row r="400" ht="12.75">
      <c r="D400" s="43"/>
    </row>
    <row r="401" ht="12.75">
      <c r="D401" s="43"/>
    </row>
    <row r="402" ht="12.75">
      <c r="D402" s="43"/>
    </row>
    <row r="403" ht="12.75">
      <c r="D403" s="43"/>
    </row>
    <row r="404" ht="12.75">
      <c r="D404" s="43"/>
    </row>
    <row r="405" ht="12.75">
      <c r="D405" s="43"/>
    </row>
    <row r="406" ht="12.75">
      <c r="D406" s="43"/>
    </row>
    <row r="407" ht="12.75">
      <c r="D407" s="43"/>
    </row>
    <row r="408" ht="12.75">
      <c r="D408" s="43"/>
    </row>
    <row r="409" ht="12.75">
      <c r="D409" s="43"/>
    </row>
    <row r="410" ht="12.75">
      <c r="D410" s="43"/>
    </row>
    <row r="411" ht="12.75">
      <c r="D411" s="43"/>
    </row>
    <row r="412" ht="12.75">
      <c r="D412" s="43"/>
    </row>
    <row r="413" ht="12.75">
      <c r="D413" s="43"/>
    </row>
    <row r="414" ht="12.75">
      <c r="D414" s="43"/>
    </row>
    <row r="415" ht="12.75">
      <c r="D415" s="43"/>
    </row>
    <row r="416" ht="12.75">
      <c r="D416" s="43"/>
    </row>
    <row r="417" ht="12.75">
      <c r="D417" s="43"/>
    </row>
    <row r="418" ht="12.75">
      <c r="D418" s="43"/>
    </row>
    <row r="419" ht="12.75">
      <c r="D419" s="43"/>
    </row>
    <row r="420" ht="12.75">
      <c r="D420" s="43"/>
    </row>
    <row r="421" ht="12.75">
      <c r="D421" s="43"/>
    </row>
    <row r="422" ht="12.75">
      <c r="D422" s="43"/>
    </row>
    <row r="423" ht="12.75">
      <c r="D423" s="43"/>
    </row>
    <row r="424" ht="12.75">
      <c r="D424" s="43"/>
    </row>
    <row r="425" ht="12.75">
      <c r="D425" s="43"/>
    </row>
    <row r="426" ht="12.75">
      <c r="D426" s="43"/>
    </row>
    <row r="427" ht="12.75">
      <c r="D427" s="43"/>
    </row>
    <row r="428" ht="12.75">
      <c r="D428" s="43"/>
    </row>
    <row r="429" ht="12.75">
      <c r="D429" s="43"/>
    </row>
    <row r="430" ht="12.75">
      <c r="D430" s="43"/>
    </row>
    <row r="431" ht="12.75">
      <c r="D431" s="43"/>
    </row>
    <row r="432" ht="12.75">
      <c r="D432" s="43"/>
    </row>
    <row r="433" ht="12.75">
      <c r="D433" s="43"/>
    </row>
    <row r="434" ht="12.75">
      <c r="D434" s="43"/>
    </row>
    <row r="435" ht="12.75">
      <c r="D435" s="43"/>
    </row>
    <row r="436" ht="12.75">
      <c r="D436" s="43"/>
    </row>
    <row r="437" ht="12.75">
      <c r="D437" s="43"/>
    </row>
    <row r="438" ht="12.75">
      <c r="D438" s="43"/>
    </row>
    <row r="439" ht="12.75">
      <c r="D439" s="43"/>
    </row>
    <row r="440" ht="12.75">
      <c r="D440" s="43"/>
    </row>
    <row r="441" ht="12.75">
      <c r="D441" s="43"/>
    </row>
    <row r="442" ht="12.75">
      <c r="D442" s="43"/>
    </row>
    <row r="443" ht="12.75">
      <c r="D443" s="43"/>
    </row>
    <row r="444" ht="12.75">
      <c r="D444" s="43"/>
    </row>
    <row r="445" ht="12.75">
      <c r="D445" s="43"/>
    </row>
    <row r="446" ht="12.75">
      <c r="D446" s="43"/>
    </row>
    <row r="447" ht="12.75">
      <c r="D447" s="43"/>
    </row>
    <row r="448" ht="12.75">
      <c r="D448" s="43"/>
    </row>
    <row r="449" ht="12.75">
      <c r="D449" s="43"/>
    </row>
    <row r="450" ht="12.75">
      <c r="D450" s="43"/>
    </row>
    <row r="451" ht="12.75">
      <c r="D451" s="43"/>
    </row>
    <row r="452" ht="12.75">
      <c r="D452" s="43"/>
    </row>
    <row r="453" ht="12.75">
      <c r="D453" s="43"/>
    </row>
    <row r="454" ht="12.75">
      <c r="D454" s="43"/>
    </row>
    <row r="455" ht="12.75">
      <c r="D455" s="43"/>
    </row>
    <row r="456" ht="12.75">
      <c r="D456" s="43"/>
    </row>
    <row r="457" ht="12.75">
      <c r="D457" s="43"/>
    </row>
    <row r="458" ht="12.75">
      <c r="D458" s="43"/>
    </row>
    <row r="459" ht="12.75">
      <c r="D459" s="43"/>
    </row>
    <row r="460" ht="12.75">
      <c r="D460" s="43"/>
    </row>
    <row r="461" ht="12.75">
      <c r="D461" s="43"/>
    </row>
    <row r="462" ht="12.75">
      <c r="D462" s="43"/>
    </row>
    <row r="463" ht="12.75">
      <c r="D463" s="43"/>
    </row>
    <row r="464" ht="12.75">
      <c r="D464" s="43"/>
    </row>
    <row r="465" ht="12.75">
      <c r="D465" s="43"/>
    </row>
    <row r="466" ht="12.75">
      <c r="D466" s="43"/>
    </row>
    <row r="467" ht="12.75">
      <c r="D467" s="43"/>
    </row>
    <row r="468" ht="12.75">
      <c r="D468" s="43"/>
    </row>
    <row r="469" ht="12.75">
      <c r="D469" s="43"/>
    </row>
    <row r="470" ht="12.75">
      <c r="D470" s="43"/>
    </row>
    <row r="471" ht="12.75">
      <c r="D471" s="43"/>
    </row>
    <row r="472" ht="12.75">
      <c r="D472" s="43"/>
    </row>
    <row r="473" ht="12.75">
      <c r="D473" s="43"/>
    </row>
    <row r="474" ht="12.75">
      <c r="D474" s="43"/>
    </row>
    <row r="475" ht="12.75">
      <c r="D475" s="43"/>
    </row>
    <row r="476" ht="12.75">
      <c r="D476" s="43"/>
    </row>
    <row r="477" ht="12.75">
      <c r="D477" s="43"/>
    </row>
    <row r="478" ht="12.75">
      <c r="D478" s="43"/>
    </row>
    <row r="479" ht="12.75">
      <c r="D479" s="43"/>
    </row>
    <row r="480" ht="12.75">
      <c r="D480" s="43"/>
    </row>
    <row r="481" ht="12.75">
      <c r="D481" s="43"/>
    </row>
    <row r="482" ht="12.75">
      <c r="D482" s="43"/>
    </row>
    <row r="483" ht="12.75">
      <c r="D483" s="43"/>
    </row>
    <row r="484" ht="12.75">
      <c r="D484" s="43"/>
    </row>
    <row r="485" ht="12.75">
      <c r="D485" s="43"/>
    </row>
    <row r="486" ht="12.75">
      <c r="D486" s="43"/>
    </row>
    <row r="487" ht="12.75">
      <c r="D487" s="43"/>
    </row>
    <row r="488" ht="12.75">
      <c r="D488" s="43"/>
    </row>
    <row r="489" ht="12.75">
      <c r="D489" s="43"/>
    </row>
    <row r="490" ht="12.75">
      <c r="D490" s="43"/>
    </row>
    <row r="491" ht="12.75">
      <c r="D491" s="43"/>
    </row>
    <row r="492" ht="12.75">
      <c r="D492" s="43"/>
    </row>
    <row r="493" ht="12.75">
      <c r="D493" s="43"/>
    </row>
    <row r="494" ht="12.75">
      <c r="D494" s="43"/>
    </row>
    <row r="495" ht="12.75">
      <c r="D495" s="43"/>
    </row>
    <row r="496" ht="12.75">
      <c r="D496" s="43"/>
    </row>
    <row r="497" ht="12.75">
      <c r="D497" s="43"/>
    </row>
    <row r="498" ht="12.75">
      <c r="D498" s="43"/>
    </row>
    <row r="499" ht="12.75">
      <c r="D499" s="43"/>
    </row>
    <row r="500" ht="12.75">
      <c r="D500" s="43"/>
    </row>
    <row r="501" ht="12.75">
      <c r="D501" s="43"/>
    </row>
    <row r="502" ht="12.75">
      <c r="D502" s="43"/>
    </row>
    <row r="503" ht="12.75">
      <c r="D503" s="43"/>
    </row>
    <row r="504" ht="12.75">
      <c r="D504" s="43"/>
    </row>
    <row r="505" ht="12.75">
      <c r="D505" s="43"/>
    </row>
    <row r="506" ht="12.75">
      <c r="D506" s="43"/>
    </row>
    <row r="507" ht="12.75">
      <c r="D507" s="43"/>
    </row>
    <row r="508" ht="12.75">
      <c r="D508" s="43"/>
    </row>
    <row r="509" ht="12.75">
      <c r="D509" s="43"/>
    </row>
    <row r="510" ht="12.75">
      <c r="D510" s="43"/>
    </row>
    <row r="511" ht="12.75">
      <c r="D511" s="43"/>
    </row>
    <row r="512" ht="12.75">
      <c r="D512" s="43"/>
    </row>
    <row r="513" ht="12.75">
      <c r="D513" s="43"/>
    </row>
    <row r="514" ht="12.75">
      <c r="D514" s="43"/>
    </row>
    <row r="515" ht="12.75">
      <c r="D515" s="43"/>
    </row>
    <row r="516" ht="12.75">
      <c r="D516" s="43"/>
    </row>
    <row r="517" ht="12.75">
      <c r="D517" s="43"/>
    </row>
    <row r="518" ht="12.75">
      <c r="D518" s="43"/>
    </row>
    <row r="519" ht="12.75">
      <c r="D519" s="43"/>
    </row>
    <row r="520" ht="12.75">
      <c r="D520" s="43"/>
    </row>
    <row r="521" ht="12.75">
      <c r="D521" s="43"/>
    </row>
    <row r="522" ht="12.75">
      <c r="D522" s="43"/>
    </row>
    <row r="523" ht="12.75">
      <c r="D523" s="43"/>
    </row>
    <row r="524" ht="12.75">
      <c r="D524" s="43"/>
    </row>
    <row r="525" ht="12.75">
      <c r="D525" s="43"/>
    </row>
    <row r="526" ht="12.75">
      <c r="D526" s="43"/>
    </row>
    <row r="527" ht="12.75">
      <c r="D527" s="43"/>
    </row>
    <row r="528" ht="12.75">
      <c r="D528" s="43"/>
    </row>
    <row r="529" ht="12.75">
      <c r="D529" s="43"/>
    </row>
    <row r="530" ht="12.75">
      <c r="D530" s="43"/>
    </row>
    <row r="531" ht="12.75">
      <c r="D531" s="43"/>
    </row>
    <row r="532" ht="12.75">
      <c r="D532" s="43"/>
    </row>
    <row r="533" ht="12.75">
      <c r="D533" s="43"/>
    </row>
    <row r="534" ht="12.75">
      <c r="D534" s="43"/>
    </row>
    <row r="535" ht="12.75">
      <c r="D535" s="43"/>
    </row>
    <row r="536" ht="12.75">
      <c r="D536" s="43"/>
    </row>
    <row r="537" ht="12.75">
      <c r="D537" s="43"/>
    </row>
    <row r="538" ht="12.75">
      <c r="D538" s="43"/>
    </row>
    <row r="539" ht="12.75">
      <c r="D539" s="43"/>
    </row>
    <row r="540" ht="12.75">
      <c r="D540" s="43"/>
    </row>
    <row r="541" ht="12.75">
      <c r="D541" s="43"/>
    </row>
    <row r="542" ht="12.75">
      <c r="D542" s="43"/>
    </row>
    <row r="543" ht="12.75">
      <c r="D543" s="43"/>
    </row>
    <row r="544" ht="12.75">
      <c r="D544" s="43"/>
    </row>
    <row r="545" ht="12.75">
      <c r="D545" s="43"/>
    </row>
    <row r="546" ht="12.75">
      <c r="D546" s="43"/>
    </row>
    <row r="547" ht="12.75">
      <c r="D547" s="43"/>
    </row>
    <row r="548" ht="12.75">
      <c r="D548" s="43"/>
    </row>
    <row r="549" ht="12.75">
      <c r="D549" s="43"/>
    </row>
    <row r="550" ht="12.75">
      <c r="D550" s="43"/>
    </row>
    <row r="551" ht="12.75">
      <c r="D551" s="43"/>
    </row>
    <row r="552" ht="12.75">
      <c r="D552" s="43"/>
    </row>
    <row r="553" ht="12.75">
      <c r="D553" s="43"/>
    </row>
    <row r="554" ht="12.75">
      <c r="D554" s="43"/>
    </row>
    <row r="555" ht="12.75">
      <c r="D555" s="43"/>
    </row>
    <row r="556" ht="12.75">
      <c r="D556" s="43"/>
    </row>
    <row r="557" ht="12.75">
      <c r="D557" s="43"/>
    </row>
    <row r="558" ht="12.75">
      <c r="D558" s="43"/>
    </row>
    <row r="559" ht="12.75">
      <c r="D559" s="43"/>
    </row>
    <row r="560" ht="12.75">
      <c r="D560" s="43"/>
    </row>
    <row r="561" ht="12.75">
      <c r="D561" s="43"/>
    </row>
    <row r="562" ht="12.75">
      <c r="D562" s="43"/>
    </row>
    <row r="563" ht="12.75">
      <c r="D563" s="43"/>
    </row>
    <row r="564" ht="12.75">
      <c r="D564" s="43"/>
    </row>
    <row r="565" ht="12.75">
      <c r="D565" s="43"/>
    </row>
    <row r="566" ht="12.75">
      <c r="D566" s="43"/>
    </row>
    <row r="567" ht="12.75">
      <c r="D567" s="43"/>
    </row>
    <row r="568" ht="12.75">
      <c r="D568" s="43"/>
    </row>
    <row r="569" ht="12.75">
      <c r="D569" s="43"/>
    </row>
    <row r="570" ht="12.75">
      <c r="D570" s="43"/>
    </row>
    <row r="571" ht="12.75">
      <c r="D571" s="43"/>
    </row>
    <row r="572" ht="12.75">
      <c r="D572" s="43"/>
    </row>
    <row r="573" ht="12.75">
      <c r="D573" s="43"/>
    </row>
    <row r="574" ht="12.75">
      <c r="D574" s="43"/>
    </row>
    <row r="575" ht="12.75">
      <c r="D575" s="43"/>
    </row>
    <row r="576" ht="12.75">
      <c r="D576" s="43"/>
    </row>
    <row r="577" ht="12.75">
      <c r="D577" s="43"/>
    </row>
    <row r="578" ht="12.75">
      <c r="D578" s="43"/>
    </row>
    <row r="579" ht="12.75">
      <c r="D579" s="43"/>
    </row>
    <row r="580" ht="12.75">
      <c r="D580" s="43"/>
    </row>
    <row r="581" ht="12.75">
      <c r="D581" s="43"/>
    </row>
    <row r="582" ht="12.75">
      <c r="D582" s="43"/>
    </row>
    <row r="583" ht="12.75">
      <c r="D583" s="43"/>
    </row>
    <row r="584" ht="12.75">
      <c r="D584" s="43"/>
    </row>
    <row r="585" ht="12.75">
      <c r="D585" s="43"/>
    </row>
    <row r="586" ht="12.75">
      <c r="D586" s="43"/>
    </row>
    <row r="587" ht="12.75">
      <c r="D587" s="43"/>
    </row>
    <row r="588" ht="12.75">
      <c r="D588" s="43"/>
    </row>
    <row r="589" ht="12.75">
      <c r="D589" s="43"/>
    </row>
  </sheetData>
  <sheetProtection/>
  <mergeCells count="2">
    <mergeCell ref="A3:D3"/>
    <mergeCell ref="C1:D1"/>
  </mergeCells>
  <printOptions/>
  <pageMargins left="1.3779527559055118" right="0.7874015748031497" top="1.3779527559055118" bottom="0.984251968503937" header="0.5118110236220472" footer="0.5118110236220472"/>
  <pageSetup horizontalDpi="300" verticalDpi="300" orientation="portrait" paperSize="9" r:id="rId3"/>
  <headerFooter alignWithMargins="0"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alse</cp:lastModifiedBy>
  <cp:lastPrinted>2012-01-23T17:19:14Z</cp:lastPrinted>
  <dcterms:created xsi:type="dcterms:W3CDTF">2005-08-02T08:32:42Z</dcterms:created>
  <dcterms:modified xsi:type="dcterms:W3CDTF">2012-11-21T08:34:31Z</dcterms:modified>
  <cp:category/>
  <cp:version/>
  <cp:contentType/>
  <cp:contentStatus/>
</cp:coreProperties>
</file>