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'Arkusz1'!$A$1:$F$162</definedName>
    <definedName name="_xlnm.Print_Titles" localSheetId="0">'Arkusz1'!$8:$9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F11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na realizację programu YOUNGSTER PLUS
</t>
        </r>
      </text>
    </comment>
  </commentList>
</comments>
</file>

<file path=xl/sharedStrings.xml><?xml version="1.0" encoding="utf-8"?>
<sst xmlns="http://schemas.openxmlformats.org/spreadsheetml/2006/main" count="182" uniqueCount="138">
  <si>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</si>
  <si>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</si>
  <si>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</si>
  <si>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</si>
  <si>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</si>
  <si>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</si>
  <si>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</si>
  <si>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</si>
  <si>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</si>
  <si>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</si>
  <si>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</si>
  <si>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</si>
  <si>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</si>
  <si>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</si>
  <si>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</si>
  <si>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</si>
  <si>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>Urzędy gmin (miast i miast na prawach powiatu)</t>
  </si>
  <si>
    <t>6.</t>
  </si>
  <si>
    <t>7.</t>
  </si>
  <si>
    <t>8.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</si>
  <si>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</si>
  <si>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</si>
  <si>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</si>
  <si>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</si>
  <si>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</si>
  <si>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</si>
  <si>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</si>
  <si>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</si>
  <si>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</si>
  <si>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9.</t>
  </si>
  <si>
    <t>Różne rozliczenia</t>
  </si>
  <si>
    <t>Subwencje ogólne z budżetu państwa</t>
  </si>
  <si>
    <t>Ośrodki pomocy społecznej</t>
  </si>
  <si>
    <t>RAZEM</t>
  </si>
  <si>
    <t>Dochody z najmu i dzierżawy składników majątkowych Skarbu Państwa, jednostek samorządu terytorialnego lub innych jednostek zaliczanych do sektora finansów publicznych oraz innych umów o podobnym charakterze</t>
  </si>
  <si>
    <t>Część wyrównawcza subwencji ogólnej dla gmin</t>
  </si>
  <si>
    <t>Pomoc społeczna</t>
  </si>
  <si>
    <t>Rozdz.</t>
  </si>
  <si>
    <t>Podatek od nieruchomości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</si>
  <si>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</si>
  <si>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</si>
  <si>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</si>
  <si>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</si>
  <si>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</si>
  <si>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</si>
  <si>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</si>
  <si>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</si>
  <si>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Podatek od działalności gospodarczej osób fizycznych, opłacony w formie karty podatkowej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</si>
  <si>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</si>
  <si>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</si>
  <si>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</si>
  <si>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</si>
  <si>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</si>
  <si>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</si>
  <si>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</si>
  <si>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</si>
  <si>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</si>
  <si>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</si>
  <si>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</si>
  <si>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</si>
  <si>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</si>
  <si>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</si>
  <si>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</si>
  <si>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</si>
  <si>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</si>
  <si>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</si>
  <si>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</si>
  <si>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</si>
  <si>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</si>
  <si>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</si>
  <si>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</si>
  <si>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</si>
  <si>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</si>
  <si>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</si>
  <si>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</si>
  <si>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</si>
  <si>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</si>
  <si>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</si>
  <si>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</si>
  <si>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</si>
  <si>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</si>
  <si>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</si>
  <si>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</si>
  <si>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</si>
  <si>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</si>
  <si>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</si>
  <si>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</si>
  <si>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</si>
  <si>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</si>
  <si>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</si>
  <si>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</si>
  <si>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Oświata i wychowanie</t>
  </si>
  <si>
    <t>11.</t>
  </si>
  <si>
    <t>2. Dochody z tytułu trwałego zarządu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</si>
  <si>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</si>
  <si>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</si>
  <si>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</si>
  <si>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</si>
  <si>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</si>
  <si>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</si>
  <si>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</si>
  <si>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</si>
  <si>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</si>
  <si>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Dotacje celowe otrzymane z budżetu państwa na zadania bieżące realizowane przez gminę na podstawie porozumień z organami administracji rządowej</t>
  </si>
  <si>
    <t>6260</t>
  </si>
  <si>
    <t>Gospodarka komunalna i ochrona środowiska</t>
  </si>
  <si>
    <t>Wpływy i wydatki związane z gromadzeniem środków z opłat i kar za korzystanie ze środowiska</t>
  </si>
  <si>
    <t>Plan na 2012r. (zł)</t>
  </si>
  <si>
    <t>Bezpieczeństwo publiczne i ochrona przeciwpożarowa</t>
  </si>
  <si>
    <t>Obrona cywilna</t>
  </si>
  <si>
    <t>Dotacje celowe otrzymane z powiatu na zadania bieżące realizowane na podstawie porozumień (umów) między jednostkami samorządu terytorialnego</t>
  </si>
  <si>
    <t>2007</t>
  </si>
  <si>
    <t>2009</t>
  </si>
  <si>
    <t>1. Dotacja celowa w ramach Programu Operacyjnego Kapitał Ludzki na projekt "Przedszkolaki na Start"</t>
  </si>
  <si>
    <t>0970</t>
  </si>
  <si>
    <t>Wpływy z różnych dochodów</t>
  </si>
  <si>
    <t>Dotacje otrzymane z państwowych funduszy celowych na finansowanie lub dofinansowanie kosztów realizacji inwestycji i zakupów inwestycyjnych jednostek sektora finansów publicznych</t>
  </si>
  <si>
    <t>1. Dotacja otrzymana z Funduszu Rozwoju Kultury Fizycznej na budowę hali sportowej w Rudach</t>
  </si>
  <si>
    <t>1. Przelewy z Urzędu Marszałkowskiego za korzystanie ze środowiska</t>
  </si>
  <si>
    <t>2. Wpływy z WFOŚiGW z tytułu opłat i kar</t>
  </si>
  <si>
    <t xml:space="preserve">PLAN FINANSOWY URZĘDU Miejskiego - DOCHODY BUDŻETOWE NA 2012 ROK           (w złotych)  </t>
  </si>
  <si>
    <t>Turystyka</t>
  </si>
  <si>
    <t>Zadania w zakresie upowszechniania turystyki</t>
  </si>
  <si>
    <t>6209</t>
  </si>
  <si>
    <t>a) Południowo-Zachodni Szlak Cysterski</t>
  </si>
  <si>
    <t>6207</t>
  </si>
  <si>
    <t>6309</t>
  </si>
  <si>
    <t>Dotacja celowa otrzymana z tytułu pomocy finansowej udzielanej między jednostkami samorządu terytorialnego na dofinansowanie własnych zadań inwestycyjnych i zakupów inwestycyjnych</t>
  </si>
  <si>
    <t>13.</t>
  </si>
  <si>
    <t>14.</t>
  </si>
  <si>
    <t>Kultura i ochrona dziedzictwa narodowego</t>
  </si>
  <si>
    <t>Dotacje celowe w ramach programów finansowanych z udziałem środków europejskich oraz środków, o których mowa w art. 5 ust 1 pkt 3 oraz ust. 3 pkt 5 i 6 ustawy, lub płatności w ramach budżetu środków europejskich</t>
  </si>
  <si>
    <t>1. Dotacja celowa na projekt "Inkubator aktywności lokalnej w powiecie raciborskim"</t>
  </si>
  <si>
    <t>2. Dotacja celowa na projekt "Inkubator aktywności lokalnej w powiecie raciborskim"</t>
  </si>
  <si>
    <t>Załącznik Nr 1 do Zarządzenia</t>
  </si>
  <si>
    <t>Burmistrza Nr B.1200.1.2012</t>
  </si>
  <si>
    <t>z dnia 26.01.2012 r.</t>
  </si>
  <si>
    <t>Gimnazja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</si>
</sst>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20" borderId="10" xfId="0" applyFont="1" applyFill="1" applyBorder="1" applyAlignment="1">
      <alignment/>
    </xf>
    <xf numFmtId="49" fontId="2" fillId="2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right" vertical="top"/>
    </xf>
    <xf numFmtId="0" fontId="2" fillId="20" borderId="10" xfId="0" applyFont="1" applyFill="1" applyBorder="1" applyAlignment="1">
      <alignment horizontal="left" vertical="top" wrapText="1"/>
    </xf>
    <xf numFmtId="4" fontId="2" fillId="2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20" borderId="10" xfId="0" applyFont="1" applyFill="1" applyBorder="1" applyAlignment="1">
      <alignment vertical="top"/>
    </xf>
    <xf numFmtId="0" fontId="2" fillId="20" borderId="10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2" fillId="20" borderId="10" xfId="0" applyNumberFormat="1" applyFont="1" applyFill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4.75390625" style="1" customWidth="1"/>
    <col min="2" max="2" width="6.75390625" style="1" customWidth="1"/>
    <col min="3" max="3" width="7.75390625" style="37" customWidth="1"/>
    <col min="4" max="4" width="5.375" style="37" customWidth="1"/>
    <col min="5" max="5" width="35.625" style="46" customWidth="1"/>
    <col min="6" max="6" width="12.75390625" style="37" customWidth="1"/>
    <col min="7" max="7" width="10.125" style="1" bestFit="1" customWidth="1"/>
    <col min="8" max="8" width="9.125" style="1" customWidth="1"/>
    <col min="9" max="9" width="10.125" style="1" bestFit="1" customWidth="1"/>
    <col min="10" max="16384" width="9.125" style="1" customWidth="1"/>
  </cols>
  <sheetData>
    <row r="1" spans="3:6" s="2" customFormat="1" ht="12.75">
      <c r="C1" s="66"/>
      <c r="D1" s="66"/>
      <c r="E1" s="100" t="s">
        <v>134</v>
      </c>
      <c r="F1" s="100"/>
    </row>
    <row r="2" spans="3:6" s="2" customFormat="1" ht="12.75">
      <c r="C2" s="66"/>
      <c r="D2" s="66"/>
      <c r="E2" s="100" t="s">
        <v>135</v>
      </c>
      <c r="F2" s="100"/>
    </row>
    <row r="3" spans="1:6" s="3" customFormat="1" ht="12.75">
      <c r="A3" s="2"/>
      <c r="B3" s="2"/>
      <c r="C3" s="66"/>
      <c r="D3" s="66"/>
      <c r="E3" s="101" t="s">
        <v>136</v>
      </c>
      <c r="F3" s="101"/>
    </row>
    <row r="4" spans="3:6" s="3" customFormat="1" ht="39" customHeight="1" thickBot="1">
      <c r="C4" s="11"/>
      <c r="D4" s="11"/>
      <c r="E4" s="101"/>
      <c r="F4" s="102"/>
    </row>
    <row r="5" spans="1:6" s="3" customFormat="1" ht="12.75">
      <c r="A5" s="92" t="s">
        <v>120</v>
      </c>
      <c r="B5" s="93"/>
      <c r="C5" s="93"/>
      <c r="D5" s="93"/>
      <c r="E5" s="93"/>
      <c r="F5" s="94"/>
    </row>
    <row r="6" spans="1:6" s="3" customFormat="1" ht="13.5" thickBot="1">
      <c r="A6" s="95"/>
      <c r="B6" s="96"/>
      <c r="C6" s="96"/>
      <c r="D6" s="96"/>
      <c r="E6" s="96"/>
      <c r="F6" s="97"/>
    </row>
    <row r="7" spans="3:6" s="3" customFormat="1" ht="12.75">
      <c r="C7" s="11"/>
      <c r="D7" s="11"/>
      <c r="E7" s="47"/>
      <c r="F7" s="11"/>
    </row>
    <row r="8" spans="1:6" s="3" customFormat="1" ht="25.5">
      <c r="A8" s="12" t="s">
        <v>0</v>
      </c>
      <c r="B8" s="12" t="s">
        <v>1</v>
      </c>
      <c r="C8" s="12" t="s">
        <v>37</v>
      </c>
      <c r="D8" s="12" t="s">
        <v>2</v>
      </c>
      <c r="E8" s="38" t="s">
        <v>3</v>
      </c>
      <c r="F8" s="38" t="s">
        <v>107</v>
      </c>
    </row>
    <row r="9" spans="1:6" s="3" customFormat="1" ht="12.75">
      <c r="A9" s="13">
        <v>1</v>
      </c>
      <c r="B9" s="13">
        <v>2</v>
      </c>
      <c r="C9" s="39">
        <v>3</v>
      </c>
      <c r="D9" s="42">
        <v>4</v>
      </c>
      <c r="E9" s="48">
        <v>5</v>
      </c>
      <c r="F9" s="39">
        <v>6</v>
      </c>
    </row>
    <row r="10" spans="1:6" s="3" customFormat="1" ht="12.75">
      <c r="A10" s="14"/>
      <c r="B10" s="15"/>
      <c r="C10" s="39"/>
      <c r="D10" s="21"/>
      <c r="E10" s="22"/>
      <c r="F10" s="21"/>
    </row>
    <row r="11" spans="1:6" s="3" customFormat="1" ht="12.75">
      <c r="A11" s="16" t="s">
        <v>42</v>
      </c>
      <c r="B11" s="17" t="s">
        <v>59</v>
      </c>
      <c r="C11" s="43"/>
      <c r="D11" s="33"/>
      <c r="E11" s="34" t="s">
        <v>7</v>
      </c>
      <c r="F11" s="35">
        <f>SUM(F13)</f>
        <v>2000</v>
      </c>
    </row>
    <row r="12" spans="1:6" s="3" customFormat="1" ht="12.75">
      <c r="A12" s="18"/>
      <c r="B12" s="19"/>
      <c r="C12" s="44"/>
      <c r="D12" s="40"/>
      <c r="E12" s="49"/>
      <c r="F12" s="50"/>
    </row>
    <row r="13" spans="1:6" s="3" customFormat="1" ht="12.75">
      <c r="A13" s="14"/>
      <c r="B13" s="14"/>
      <c r="C13" s="45" t="s">
        <v>60</v>
      </c>
      <c r="D13" s="29"/>
      <c r="E13" s="31" t="s">
        <v>8</v>
      </c>
      <c r="F13" s="32">
        <f>SUM(F14)</f>
        <v>2000</v>
      </c>
    </row>
    <row r="14" spans="1:6" s="3" customFormat="1" ht="75" customHeight="1">
      <c r="A14" s="14"/>
      <c r="B14" s="14"/>
      <c r="C14" s="21"/>
      <c r="D14" s="67" t="s">
        <v>61</v>
      </c>
      <c r="E14" s="22" t="s">
        <v>34</v>
      </c>
      <c r="F14" s="68">
        <v>2000</v>
      </c>
    </row>
    <row r="15" spans="1:6" s="3" customFormat="1" ht="12.75">
      <c r="A15" s="14"/>
      <c r="B15" s="14"/>
      <c r="C15" s="21"/>
      <c r="D15" s="69"/>
      <c r="E15" s="22"/>
      <c r="F15" s="68"/>
    </row>
    <row r="16" spans="1:6" s="3" customFormat="1" ht="12.75">
      <c r="A16" s="16" t="s">
        <v>6</v>
      </c>
      <c r="B16" s="16">
        <v>630</v>
      </c>
      <c r="C16" s="33"/>
      <c r="D16" s="52"/>
      <c r="E16" s="34" t="s">
        <v>121</v>
      </c>
      <c r="F16" s="35">
        <f>SUM(F17)</f>
        <v>1227164.06</v>
      </c>
    </row>
    <row r="17" spans="1:6" s="4" customFormat="1" ht="25.5">
      <c r="A17" s="20"/>
      <c r="B17" s="20"/>
      <c r="C17" s="87">
        <v>63003</v>
      </c>
      <c r="D17" s="53"/>
      <c r="E17" s="31" t="s">
        <v>122</v>
      </c>
      <c r="F17" s="32">
        <f>SUM(F18,F20,F22)</f>
        <v>1227164.06</v>
      </c>
    </row>
    <row r="18" spans="1:6" s="3" customFormat="1" ht="76.5">
      <c r="A18" s="14"/>
      <c r="B18" s="14"/>
      <c r="C18" s="86"/>
      <c r="D18" s="67" t="s">
        <v>125</v>
      </c>
      <c r="E18" s="22" t="s">
        <v>131</v>
      </c>
      <c r="F18" s="68">
        <f>SUM(F19)</f>
        <v>533089.45</v>
      </c>
    </row>
    <row r="19" spans="1:6" s="3" customFormat="1" ht="12.75">
      <c r="A19" s="14"/>
      <c r="B19" s="14"/>
      <c r="C19" s="86"/>
      <c r="D19" s="67"/>
      <c r="E19" s="22" t="s">
        <v>124</v>
      </c>
      <c r="F19" s="68">
        <v>533089.45</v>
      </c>
    </row>
    <row r="20" spans="1:6" s="3" customFormat="1" ht="76.5">
      <c r="A20" s="14"/>
      <c r="B20" s="14"/>
      <c r="C20" s="86"/>
      <c r="D20" s="67" t="s">
        <v>123</v>
      </c>
      <c r="E20" s="22" t="s">
        <v>131</v>
      </c>
      <c r="F20" s="68">
        <f>SUM(F21)</f>
        <v>94074.61</v>
      </c>
    </row>
    <row r="21" spans="1:6" s="3" customFormat="1" ht="12.75">
      <c r="A21" s="14"/>
      <c r="B21" s="14"/>
      <c r="C21" s="86"/>
      <c r="D21" s="67"/>
      <c r="E21" s="22" t="s">
        <v>124</v>
      </c>
      <c r="F21" s="68">
        <v>94074.61</v>
      </c>
    </row>
    <row r="22" spans="1:6" s="3" customFormat="1" ht="63.75">
      <c r="A22" s="14"/>
      <c r="B22" s="14"/>
      <c r="C22" s="86"/>
      <c r="D22" s="67" t="s">
        <v>126</v>
      </c>
      <c r="E22" s="22" t="s">
        <v>127</v>
      </c>
      <c r="F22" s="68">
        <f>SUM(F23)</f>
        <v>600000</v>
      </c>
    </row>
    <row r="23" spans="1:6" s="3" customFormat="1" ht="12.75">
      <c r="A23" s="14"/>
      <c r="B23" s="14"/>
      <c r="C23" s="86"/>
      <c r="D23" s="67"/>
      <c r="E23" s="22" t="s">
        <v>124</v>
      </c>
      <c r="F23" s="68">
        <v>600000</v>
      </c>
    </row>
    <row r="24" spans="1:6" s="3" customFormat="1" ht="12.75">
      <c r="A24" s="14"/>
      <c r="B24" s="14"/>
      <c r="C24" s="86"/>
      <c r="D24" s="67"/>
      <c r="E24" s="22"/>
      <c r="F24" s="68"/>
    </row>
    <row r="25" spans="1:6" s="3" customFormat="1" ht="12.75">
      <c r="A25" s="16" t="s">
        <v>10</v>
      </c>
      <c r="B25" s="16">
        <v>700</v>
      </c>
      <c r="C25" s="33"/>
      <c r="D25" s="52"/>
      <c r="E25" s="34" t="s">
        <v>11</v>
      </c>
      <c r="F25" s="35">
        <f>SUM(F27)</f>
        <v>1274600</v>
      </c>
    </row>
    <row r="26" spans="1:6" s="3" customFormat="1" ht="12.75">
      <c r="A26" s="18"/>
      <c r="B26" s="18"/>
      <c r="C26" s="40"/>
      <c r="D26" s="54"/>
      <c r="E26" s="49"/>
      <c r="F26" s="50"/>
    </row>
    <row r="27" spans="1:6" s="3" customFormat="1" ht="12.75">
      <c r="A27" s="14"/>
      <c r="B27" s="14"/>
      <c r="C27" s="55">
        <v>70005</v>
      </c>
      <c r="D27" s="53"/>
      <c r="E27" s="31" t="s">
        <v>12</v>
      </c>
      <c r="F27" s="32">
        <f>SUM(F28,F31,F34:F36)</f>
        <v>1274600</v>
      </c>
    </row>
    <row r="28" spans="1:6" s="2" customFormat="1" ht="25.5">
      <c r="A28" s="70"/>
      <c r="B28" s="70"/>
      <c r="C28" s="71"/>
      <c r="D28" s="75" t="s">
        <v>62</v>
      </c>
      <c r="E28" s="76" t="s">
        <v>44</v>
      </c>
      <c r="F28" s="74">
        <f>SUM(F29:F30)</f>
        <v>54100</v>
      </c>
    </row>
    <row r="29" spans="1:6" s="2" customFormat="1" ht="25.5">
      <c r="A29" s="70"/>
      <c r="B29" s="70"/>
      <c r="C29" s="71"/>
      <c r="D29" s="72"/>
      <c r="E29" s="73" t="s">
        <v>86</v>
      </c>
      <c r="F29" s="74">
        <v>50000</v>
      </c>
    </row>
    <row r="30" spans="1:6" s="2" customFormat="1" ht="12.75">
      <c r="A30" s="70"/>
      <c r="B30" s="70"/>
      <c r="C30" s="71"/>
      <c r="D30" s="72"/>
      <c r="E30" s="73" t="s">
        <v>93</v>
      </c>
      <c r="F30" s="74">
        <v>4100</v>
      </c>
    </row>
    <row r="31" spans="1:6" s="2" customFormat="1" ht="75.75" customHeight="1">
      <c r="A31" s="70"/>
      <c r="B31" s="70"/>
      <c r="C31" s="71"/>
      <c r="D31" s="75" t="s">
        <v>61</v>
      </c>
      <c r="E31" s="73" t="s">
        <v>34</v>
      </c>
      <c r="F31" s="77">
        <f>SUM(F32:F33)</f>
        <v>246500</v>
      </c>
    </row>
    <row r="32" spans="1:6" s="2" customFormat="1" ht="26.25" customHeight="1">
      <c r="A32" s="70"/>
      <c r="B32" s="70"/>
      <c r="C32" s="71"/>
      <c r="D32" s="75"/>
      <c r="E32" s="73" t="s">
        <v>87</v>
      </c>
      <c r="F32" s="77">
        <v>245000</v>
      </c>
    </row>
    <row r="33" spans="1:6" s="2" customFormat="1" ht="25.5">
      <c r="A33" s="70"/>
      <c r="B33" s="70"/>
      <c r="C33" s="71"/>
      <c r="D33" s="75"/>
      <c r="E33" s="73" t="s">
        <v>88</v>
      </c>
      <c r="F33" s="77">
        <v>1500</v>
      </c>
    </row>
    <row r="34" spans="1:6" s="2" customFormat="1" ht="38.25">
      <c r="A34" s="70"/>
      <c r="B34" s="70"/>
      <c r="C34" s="71"/>
      <c r="D34" s="75" t="s">
        <v>63</v>
      </c>
      <c r="E34" s="73" t="s">
        <v>90</v>
      </c>
      <c r="F34" s="77">
        <v>886000</v>
      </c>
    </row>
    <row r="35" spans="1:6" s="2" customFormat="1" ht="12.75">
      <c r="A35" s="70"/>
      <c r="B35" s="70"/>
      <c r="C35" s="71"/>
      <c r="D35" s="75" t="s">
        <v>64</v>
      </c>
      <c r="E35" s="73" t="s">
        <v>5</v>
      </c>
      <c r="F35" s="77">
        <v>87000</v>
      </c>
    </row>
    <row r="36" spans="1:6" s="2" customFormat="1" ht="12.75">
      <c r="A36" s="70"/>
      <c r="B36" s="70"/>
      <c r="C36" s="71"/>
      <c r="D36" s="75" t="s">
        <v>65</v>
      </c>
      <c r="E36" s="73" t="s">
        <v>13</v>
      </c>
      <c r="F36" s="77">
        <v>1000</v>
      </c>
    </row>
    <row r="37" spans="1:6" ht="12.75">
      <c r="A37" s="59"/>
      <c r="B37" s="59"/>
      <c r="C37" s="60"/>
      <c r="D37" s="62"/>
      <c r="E37" s="64"/>
      <c r="F37" s="65"/>
    </row>
    <row r="38" spans="1:6" s="5" customFormat="1" ht="12.75">
      <c r="A38" s="16" t="s">
        <v>43</v>
      </c>
      <c r="B38" s="16">
        <v>710</v>
      </c>
      <c r="C38" s="33"/>
      <c r="D38" s="23"/>
      <c r="E38" s="24" t="s">
        <v>95</v>
      </c>
      <c r="F38" s="25">
        <f>SUM(F40)</f>
        <v>700</v>
      </c>
    </row>
    <row r="39" spans="1:6" s="3" customFormat="1" ht="12.75">
      <c r="A39" s="14"/>
      <c r="B39" s="14"/>
      <c r="C39" s="21"/>
      <c r="D39" s="67"/>
      <c r="E39" s="78"/>
      <c r="F39" s="79"/>
    </row>
    <row r="40" spans="1:6" s="4" customFormat="1" ht="12.75">
      <c r="A40" s="20"/>
      <c r="B40" s="20"/>
      <c r="C40" s="29">
        <v>71035</v>
      </c>
      <c r="D40" s="26"/>
      <c r="E40" s="27" t="s">
        <v>96</v>
      </c>
      <c r="F40" s="28">
        <f>SUM(F41)</f>
        <v>700</v>
      </c>
    </row>
    <row r="41" spans="1:6" s="3" customFormat="1" ht="51">
      <c r="A41" s="14"/>
      <c r="B41" s="14"/>
      <c r="C41" s="21"/>
      <c r="D41" s="67" t="s">
        <v>97</v>
      </c>
      <c r="E41" s="78" t="s">
        <v>103</v>
      </c>
      <c r="F41" s="79">
        <v>700</v>
      </c>
    </row>
    <row r="42" spans="1:6" s="3" customFormat="1" ht="12.75">
      <c r="A42" s="14"/>
      <c r="B42" s="14"/>
      <c r="C42" s="21"/>
      <c r="D42" s="67"/>
      <c r="E42" s="78"/>
      <c r="F42" s="79"/>
    </row>
    <row r="43" spans="1:6" s="3" customFormat="1" ht="12.75">
      <c r="A43" s="16" t="s">
        <v>82</v>
      </c>
      <c r="B43" s="16">
        <v>750</v>
      </c>
      <c r="C43" s="33"/>
      <c r="D43" s="52"/>
      <c r="E43" s="34" t="s">
        <v>14</v>
      </c>
      <c r="F43" s="35">
        <f>SUM(F45,F49,G43)</f>
        <v>98144</v>
      </c>
    </row>
    <row r="44" spans="1:6" s="3" customFormat="1" ht="12.75">
      <c r="A44" s="18"/>
      <c r="B44" s="18"/>
      <c r="C44" s="40"/>
      <c r="D44" s="54"/>
      <c r="E44" s="49"/>
      <c r="F44" s="50"/>
    </row>
    <row r="45" spans="1:6" s="3" customFormat="1" ht="12.75">
      <c r="A45" s="70"/>
      <c r="B45" s="70"/>
      <c r="C45" s="29">
        <v>75011</v>
      </c>
      <c r="D45" s="53"/>
      <c r="E45" s="31" t="s">
        <v>15</v>
      </c>
      <c r="F45" s="32">
        <f>SUM(F46,F47)</f>
        <v>67144</v>
      </c>
    </row>
    <row r="46" spans="1:8" s="2" customFormat="1" ht="63.75">
      <c r="A46" s="70"/>
      <c r="B46" s="70"/>
      <c r="C46" s="71"/>
      <c r="D46" s="71">
        <v>2010</v>
      </c>
      <c r="E46" s="76" t="s">
        <v>45</v>
      </c>
      <c r="F46" s="74">
        <v>66344</v>
      </c>
      <c r="G46" s="98"/>
      <c r="H46" s="99"/>
    </row>
    <row r="47" spans="1:6" s="2" customFormat="1" ht="51">
      <c r="A47" s="70"/>
      <c r="B47" s="70"/>
      <c r="C47" s="71"/>
      <c r="D47" s="75" t="s">
        <v>84</v>
      </c>
      <c r="E47" s="73" t="s">
        <v>85</v>
      </c>
      <c r="F47" s="77">
        <v>800</v>
      </c>
    </row>
    <row r="48" spans="1:6" ht="12.75">
      <c r="A48" s="59"/>
      <c r="B48" s="59"/>
      <c r="C48" s="60"/>
      <c r="D48" s="58"/>
      <c r="E48" s="64"/>
      <c r="F48" s="65"/>
    </row>
    <row r="49" spans="1:6" s="3" customFormat="1" ht="25.5">
      <c r="A49" s="70"/>
      <c r="B49" s="70"/>
      <c r="C49" s="29">
        <v>75023</v>
      </c>
      <c r="D49" s="30"/>
      <c r="E49" s="31" t="s">
        <v>16</v>
      </c>
      <c r="F49" s="32">
        <f>SUM(F50:F51)</f>
        <v>31000</v>
      </c>
    </row>
    <row r="50" spans="1:6" s="3" customFormat="1" ht="12.75">
      <c r="A50" s="14"/>
      <c r="B50" s="14"/>
      <c r="C50" s="21"/>
      <c r="D50" s="67" t="s">
        <v>64</v>
      </c>
      <c r="E50" s="22" t="s">
        <v>89</v>
      </c>
      <c r="F50" s="68">
        <v>1000</v>
      </c>
    </row>
    <row r="51" spans="1:6" s="3" customFormat="1" ht="12.75">
      <c r="A51" s="14"/>
      <c r="B51" s="14"/>
      <c r="C51" s="21"/>
      <c r="D51" s="67" t="s">
        <v>65</v>
      </c>
      <c r="E51" s="22" t="s">
        <v>13</v>
      </c>
      <c r="F51" s="68">
        <v>30000</v>
      </c>
    </row>
    <row r="52" spans="1:6" s="2" customFormat="1" ht="12.75">
      <c r="A52" s="70"/>
      <c r="B52" s="70"/>
      <c r="C52" s="71"/>
      <c r="D52" s="71"/>
      <c r="E52" s="76"/>
      <c r="F52" s="74"/>
    </row>
    <row r="53" spans="1:6" s="3" customFormat="1" ht="38.25">
      <c r="A53" s="33" t="s">
        <v>17</v>
      </c>
      <c r="B53" s="33">
        <v>751</v>
      </c>
      <c r="C53" s="33"/>
      <c r="D53" s="33"/>
      <c r="E53" s="34" t="s">
        <v>46</v>
      </c>
      <c r="F53" s="35">
        <f>SUM(F55)</f>
        <v>3300</v>
      </c>
    </row>
    <row r="54" spans="1:6" s="3" customFormat="1" ht="12.75">
      <c r="A54" s="18"/>
      <c r="B54" s="18"/>
      <c r="C54" s="40"/>
      <c r="D54" s="40"/>
      <c r="E54" s="49"/>
      <c r="F54" s="50"/>
    </row>
    <row r="55" spans="1:6" s="3" customFormat="1" ht="25.5">
      <c r="A55" s="21"/>
      <c r="B55" s="21"/>
      <c r="C55" s="29">
        <v>75101</v>
      </c>
      <c r="D55" s="29"/>
      <c r="E55" s="31" t="s">
        <v>57</v>
      </c>
      <c r="F55" s="32">
        <f>SUM(F56)</f>
        <v>3300</v>
      </c>
    </row>
    <row r="56" spans="1:6" s="3" customFormat="1" ht="63.75">
      <c r="A56" s="14"/>
      <c r="B56" s="14"/>
      <c r="C56" s="21"/>
      <c r="D56" s="21">
        <v>2010</v>
      </c>
      <c r="E56" s="22" t="s">
        <v>45</v>
      </c>
      <c r="F56" s="68">
        <v>3300</v>
      </c>
    </row>
    <row r="57" spans="1:6" ht="12.75">
      <c r="A57" s="59"/>
      <c r="B57" s="59"/>
      <c r="C57" s="60"/>
      <c r="D57" s="60"/>
      <c r="E57" s="61"/>
      <c r="F57" s="63"/>
    </row>
    <row r="58" spans="1:6" s="80" customFormat="1" ht="25.5">
      <c r="A58" s="33" t="s">
        <v>18</v>
      </c>
      <c r="B58" s="33">
        <v>754</v>
      </c>
      <c r="C58" s="33"/>
      <c r="D58" s="33"/>
      <c r="E58" s="34" t="s">
        <v>108</v>
      </c>
      <c r="F58" s="35">
        <f>SUM(F60)</f>
        <v>1100</v>
      </c>
    </row>
    <row r="59" spans="1:6" s="3" customFormat="1" ht="12.75">
      <c r="A59" s="14"/>
      <c r="B59" s="14"/>
      <c r="C59" s="21"/>
      <c r="D59" s="21"/>
      <c r="E59" s="22"/>
      <c r="F59" s="68"/>
    </row>
    <row r="60" spans="1:6" s="4" customFormat="1" ht="12.75">
      <c r="A60" s="20"/>
      <c r="B60" s="20"/>
      <c r="C60" s="29">
        <v>75414</v>
      </c>
      <c r="D60" s="29"/>
      <c r="E60" s="31" t="s">
        <v>109</v>
      </c>
      <c r="F60" s="32">
        <f>SUM(F61)</f>
        <v>1100</v>
      </c>
    </row>
    <row r="61" spans="1:6" s="3" customFormat="1" ht="51">
      <c r="A61" s="14"/>
      <c r="B61" s="14"/>
      <c r="C61" s="21"/>
      <c r="D61" s="21">
        <v>2320</v>
      </c>
      <c r="E61" s="22" t="s">
        <v>110</v>
      </c>
      <c r="F61" s="68">
        <v>1100</v>
      </c>
    </row>
    <row r="62" spans="1:6" s="3" customFormat="1" ht="12.75">
      <c r="A62" s="14"/>
      <c r="B62" s="14"/>
      <c r="C62" s="21"/>
      <c r="D62" s="21"/>
      <c r="E62" s="22"/>
      <c r="F62" s="68"/>
    </row>
    <row r="63" spans="1:6" s="3" customFormat="1" ht="64.5" customHeight="1">
      <c r="A63" s="33" t="s">
        <v>19</v>
      </c>
      <c r="B63" s="33">
        <v>756</v>
      </c>
      <c r="C63" s="33"/>
      <c r="D63" s="33"/>
      <c r="E63" s="34" t="s">
        <v>56</v>
      </c>
      <c r="F63" s="35">
        <f>SUM(F65,F69,F77,F87,F95)</f>
        <v>11221420</v>
      </c>
    </row>
    <row r="64" spans="1:6" s="3" customFormat="1" ht="12.75">
      <c r="A64" s="18"/>
      <c r="B64" s="18"/>
      <c r="C64" s="40"/>
      <c r="D64" s="40"/>
      <c r="E64" s="49"/>
      <c r="F64" s="50"/>
    </row>
    <row r="65" spans="1:6" s="3" customFormat="1" ht="26.25" customHeight="1">
      <c r="A65" s="70"/>
      <c r="B65" s="70"/>
      <c r="C65" s="31">
        <v>75601</v>
      </c>
      <c r="D65" s="31"/>
      <c r="E65" s="31" t="s">
        <v>55</v>
      </c>
      <c r="F65" s="36">
        <f>SUM(F66:F67)</f>
        <v>12500</v>
      </c>
    </row>
    <row r="66" spans="1:6" s="3" customFormat="1" ht="38.25">
      <c r="A66" s="14"/>
      <c r="B66" s="14"/>
      <c r="C66" s="21"/>
      <c r="D66" s="67" t="s">
        <v>66</v>
      </c>
      <c r="E66" s="22" t="s">
        <v>47</v>
      </c>
      <c r="F66" s="68">
        <v>12000</v>
      </c>
    </row>
    <row r="67" spans="1:6" s="3" customFormat="1" ht="25.5">
      <c r="A67" s="14"/>
      <c r="B67" s="14"/>
      <c r="C67" s="21"/>
      <c r="D67" s="67" t="s">
        <v>67</v>
      </c>
      <c r="E67" s="22" t="s">
        <v>48</v>
      </c>
      <c r="F67" s="68">
        <v>500</v>
      </c>
    </row>
    <row r="68" spans="1:6" s="3" customFormat="1" ht="12.75">
      <c r="A68" s="81"/>
      <c r="B68" s="81"/>
      <c r="C68" s="82"/>
      <c r="D68" s="82"/>
      <c r="E68" s="83"/>
      <c r="F68" s="84"/>
    </row>
    <row r="69" spans="1:6" s="3" customFormat="1" ht="63.75">
      <c r="A69" s="70"/>
      <c r="B69" s="70"/>
      <c r="C69" s="29">
        <v>75615</v>
      </c>
      <c r="D69" s="29"/>
      <c r="E69" s="31" t="s">
        <v>54</v>
      </c>
      <c r="F69" s="32">
        <f>SUM(F70:F75)</f>
        <v>3516759</v>
      </c>
    </row>
    <row r="70" spans="1:6" s="3" customFormat="1" ht="12.75">
      <c r="A70" s="14"/>
      <c r="B70" s="14"/>
      <c r="C70" s="21"/>
      <c r="D70" s="67" t="s">
        <v>68</v>
      </c>
      <c r="E70" s="22" t="s">
        <v>38</v>
      </c>
      <c r="F70" s="68">
        <v>3343708</v>
      </c>
    </row>
    <row r="71" spans="1:6" s="3" customFormat="1" ht="12.75">
      <c r="A71" s="14"/>
      <c r="B71" s="14"/>
      <c r="C71" s="21"/>
      <c r="D71" s="67" t="s">
        <v>69</v>
      </c>
      <c r="E71" s="22" t="s">
        <v>20</v>
      </c>
      <c r="F71" s="68">
        <v>15912</v>
      </c>
    </row>
    <row r="72" spans="1:6" s="3" customFormat="1" ht="12.75">
      <c r="A72" s="14"/>
      <c r="B72" s="14"/>
      <c r="C72" s="21"/>
      <c r="D72" s="67" t="s">
        <v>70</v>
      </c>
      <c r="E72" s="22" t="s">
        <v>21</v>
      </c>
      <c r="F72" s="68">
        <v>100366</v>
      </c>
    </row>
    <row r="73" spans="1:6" s="3" customFormat="1" ht="12.75">
      <c r="A73" s="14"/>
      <c r="B73" s="14"/>
      <c r="C73" s="21"/>
      <c r="D73" s="67" t="s">
        <v>71</v>
      </c>
      <c r="E73" s="22" t="s">
        <v>22</v>
      </c>
      <c r="F73" s="68">
        <v>24918</v>
      </c>
    </row>
    <row r="74" spans="1:6" s="3" customFormat="1" ht="12.75">
      <c r="A74" s="14"/>
      <c r="B74" s="14"/>
      <c r="C74" s="21"/>
      <c r="D74" s="67" t="s">
        <v>72</v>
      </c>
      <c r="E74" s="22" t="s">
        <v>23</v>
      </c>
      <c r="F74" s="68">
        <v>3000</v>
      </c>
    </row>
    <row r="75" spans="1:6" s="3" customFormat="1" ht="25.5">
      <c r="A75" s="14"/>
      <c r="B75" s="14"/>
      <c r="C75" s="21"/>
      <c r="D75" s="67" t="s">
        <v>67</v>
      </c>
      <c r="E75" s="22" t="s">
        <v>48</v>
      </c>
      <c r="F75" s="68">
        <v>28855</v>
      </c>
    </row>
    <row r="76" spans="1:6" s="3" customFormat="1" ht="12.75">
      <c r="A76" s="81"/>
      <c r="B76" s="81"/>
      <c r="C76" s="82"/>
      <c r="D76" s="85"/>
      <c r="E76" s="83"/>
      <c r="F76" s="84"/>
    </row>
    <row r="77" spans="1:6" s="3" customFormat="1" ht="63.75">
      <c r="A77" s="14"/>
      <c r="B77" s="14"/>
      <c r="C77" s="29">
        <v>75616</v>
      </c>
      <c r="D77" s="26"/>
      <c r="E77" s="31" t="s">
        <v>49</v>
      </c>
      <c r="F77" s="32">
        <f>SUM(F78:F85)</f>
        <v>2242433</v>
      </c>
    </row>
    <row r="78" spans="1:6" s="3" customFormat="1" ht="12.75">
      <c r="A78" s="14"/>
      <c r="B78" s="14"/>
      <c r="C78" s="21"/>
      <c r="D78" s="67" t="s">
        <v>68</v>
      </c>
      <c r="E78" s="22" t="s">
        <v>38</v>
      </c>
      <c r="F78" s="68">
        <v>1604814</v>
      </c>
    </row>
    <row r="79" spans="1:6" s="3" customFormat="1" ht="12.75">
      <c r="A79" s="14"/>
      <c r="B79" s="14"/>
      <c r="C79" s="21"/>
      <c r="D79" s="67" t="s">
        <v>69</v>
      </c>
      <c r="E79" s="22" t="s">
        <v>20</v>
      </c>
      <c r="F79" s="68">
        <v>182104</v>
      </c>
    </row>
    <row r="80" spans="1:6" s="3" customFormat="1" ht="12.75">
      <c r="A80" s="14"/>
      <c r="B80" s="14"/>
      <c r="C80" s="21"/>
      <c r="D80" s="67" t="s">
        <v>70</v>
      </c>
      <c r="E80" s="22" t="s">
        <v>21</v>
      </c>
      <c r="F80" s="68">
        <v>8793</v>
      </c>
    </row>
    <row r="81" spans="1:6" s="3" customFormat="1" ht="12.75">
      <c r="A81" s="14"/>
      <c r="B81" s="14"/>
      <c r="C81" s="21"/>
      <c r="D81" s="67" t="s">
        <v>71</v>
      </c>
      <c r="E81" s="22" t="s">
        <v>22</v>
      </c>
      <c r="F81" s="68">
        <v>165362</v>
      </c>
    </row>
    <row r="82" spans="1:6" s="3" customFormat="1" ht="12.75">
      <c r="A82" s="14"/>
      <c r="B82" s="14"/>
      <c r="C82" s="21"/>
      <c r="D82" s="67" t="s">
        <v>73</v>
      </c>
      <c r="E82" s="22" t="s">
        <v>24</v>
      </c>
      <c r="F82" s="68">
        <v>70000</v>
      </c>
    </row>
    <row r="83" spans="1:6" s="3" customFormat="1" ht="12.75">
      <c r="A83" s="14"/>
      <c r="B83" s="14"/>
      <c r="C83" s="21"/>
      <c r="D83" s="67" t="s">
        <v>74</v>
      </c>
      <c r="E83" s="22" t="s">
        <v>25</v>
      </c>
      <c r="F83" s="68">
        <v>7200</v>
      </c>
    </row>
    <row r="84" spans="1:6" s="3" customFormat="1" ht="12.75">
      <c r="A84" s="14"/>
      <c r="B84" s="14"/>
      <c r="C84" s="21"/>
      <c r="D84" s="67" t="s">
        <v>72</v>
      </c>
      <c r="E84" s="22" t="s">
        <v>23</v>
      </c>
      <c r="F84" s="68">
        <v>190000</v>
      </c>
    </row>
    <row r="85" spans="1:6" s="3" customFormat="1" ht="25.5">
      <c r="A85" s="14"/>
      <c r="B85" s="14"/>
      <c r="C85" s="21"/>
      <c r="D85" s="67" t="s">
        <v>67</v>
      </c>
      <c r="E85" s="22" t="s">
        <v>48</v>
      </c>
      <c r="F85" s="68">
        <v>14160</v>
      </c>
    </row>
    <row r="86" spans="1:6" s="3" customFormat="1" ht="12.75">
      <c r="A86" s="81"/>
      <c r="B86" s="81"/>
      <c r="C86" s="82"/>
      <c r="D86" s="85"/>
      <c r="E86" s="83"/>
      <c r="F86" s="84"/>
    </row>
    <row r="87" spans="1:6" s="3" customFormat="1" ht="38.25">
      <c r="A87" s="14"/>
      <c r="B87" s="14"/>
      <c r="C87" s="29">
        <v>75618</v>
      </c>
      <c r="D87" s="26"/>
      <c r="E87" s="31" t="s">
        <v>50</v>
      </c>
      <c r="F87" s="32">
        <f>SUM(F88:F91,F93)</f>
        <v>364000</v>
      </c>
    </row>
    <row r="88" spans="1:6" s="3" customFormat="1" ht="12.75">
      <c r="A88" s="14"/>
      <c r="B88" s="14"/>
      <c r="C88" s="21"/>
      <c r="D88" s="67" t="s">
        <v>75</v>
      </c>
      <c r="E88" s="22" t="s">
        <v>26</v>
      </c>
      <c r="F88" s="68">
        <v>25000</v>
      </c>
    </row>
    <row r="89" spans="1:6" s="3" customFormat="1" ht="12.75">
      <c r="A89" s="14"/>
      <c r="B89" s="14"/>
      <c r="C89" s="21"/>
      <c r="D89" s="67" t="s">
        <v>80</v>
      </c>
      <c r="E89" s="22" t="s">
        <v>81</v>
      </c>
      <c r="F89" s="68">
        <v>152000</v>
      </c>
    </row>
    <row r="90" spans="1:6" s="3" customFormat="1" ht="25.5">
      <c r="A90" s="14"/>
      <c r="B90" s="14"/>
      <c r="C90" s="21"/>
      <c r="D90" s="67" t="s">
        <v>76</v>
      </c>
      <c r="E90" s="22" t="s">
        <v>58</v>
      </c>
      <c r="F90" s="68">
        <v>185500</v>
      </c>
    </row>
    <row r="91" spans="1:6" s="3" customFormat="1" ht="12.75">
      <c r="A91" s="14"/>
      <c r="B91" s="14"/>
      <c r="C91" s="21"/>
      <c r="D91" s="67" t="s">
        <v>77</v>
      </c>
      <c r="E91" s="22" t="s">
        <v>9</v>
      </c>
      <c r="F91" s="68">
        <f>SUM(F92)</f>
        <v>1000</v>
      </c>
    </row>
    <row r="92" spans="1:6" s="3" customFormat="1" ht="12.75">
      <c r="A92" s="14"/>
      <c r="B92" s="14"/>
      <c r="C92" s="21"/>
      <c r="D92" s="67"/>
      <c r="E92" s="22" t="s">
        <v>100</v>
      </c>
      <c r="F92" s="68">
        <v>1000</v>
      </c>
    </row>
    <row r="93" spans="1:6" s="3" customFormat="1" ht="25.5">
      <c r="A93" s="14"/>
      <c r="B93" s="14"/>
      <c r="C93" s="21"/>
      <c r="D93" s="67" t="s">
        <v>67</v>
      </c>
      <c r="E93" s="22" t="s">
        <v>48</v>
      </c>
      <c r="F93" s="68">
        <v>500</v>
      </c>
    </row>
    <row r="94" spans="1:6" s="3" customFormat="1" ht="12.75">
      <c r="A94" s="81"/>
      <c r="B94" s="81"/>
      <c r="C94" s="82"/>
      <c r="D94" s="85"/>
      <c r="E94" s="83"/>
      <c r="F94" s="84"/>
    </row>
    <row r="95" spans="1:6" s="3" customFormat="1" ht="25.5">
      <c r="A95" s="14"/>
      <c r="B95" s="14"/>
      <c r="C95" s="29">
        <v>75621</v>
      </c>
      <c r="D95" s="26"/>
      <c r="E95" s="31" t="s">
        <v>51</v>
      </c>
      <c r="F95" s="32">
        <f>SUM(F96:F97)</f>
        <v>5085728</v>
      </c>
    </row>
    <row r="96" spans="1:6" s="3" customFormat="1" ht="12.75">
      <c r="A96" s="14"/>
      <c r="B96" s="14"/>
      <c r="C96" s="21"/>
      <c r="D96" s="67" t="s">
        <v>78</v>
      </c>
      <c r="E96" s="22" t="s">
        <v>27</v>
      </c>
      <c r="F96" s="68">
        <v>4993728</v>
      </c>
    </row>
    <row r="97" spans="1:6" s="3" customFormat="1" ht="12.75">
      <c r="A97" s="14"/>
      <c r="B97" s="14"/>
      <c r="C97" s="21"/>
      <c r="D97" s="67" t="s">
        <v>79</v>
      </c>
      <c r="E97" s="22" t="s">
        <v>28</v>
      </c>
      <c r="F97" s="68">
        <v>92000</v>
      </c>
    </row>
    <row r="98" spans="1:6" s="3" customFormat="1" ht="12.75">
      <c r="A98" s="81"/>
      <c r="B98" s="81"/>
      <c r="C98" s="82"/>
      <c r="D98" s="82"/>
      <c r="E98" s="83"/>
      <c r="F98" s="84"/>
    </row>
    <row r="99" spans="1:6" s="3" customFormat="1" ht="12.75">
      <c r="A99" s="16" t="s">
        <v>29</v>
      </c>
      <c r="B99" s="16">
        <v>758</v>
      </c>
      <c r="C99" s="33"/>
      <c r="D99" s="33"/>
      <c r="E99" s="34" t="s">
        <v>30</v>
      </c>
      <c r="F99" s="35">
        <f>SUM(F101,F104,F107)</f>
        <v>10110347</v>
      </c>
    </row>
    <row r="100" spans="1:6" s="3" customFormat="1" ht="12.75">
      <c r="A100" s="18"/>
      <c r="B100" s="18"/>
      <c r="C100" s="40"/>
      <c r="D100" s="40"/>
      <c r="E100" s="49"/>
      <c r="F100" s="50"/>
    </row>
    <row r="101" spans="1:6" s="3" customFormat="1" ht="25.5">
      <c r="A101" s="14"/>
      <c r="B101" s="14"/>
      <c r="C101" s="29">
        <v>75801</v>
      </c>
      <c r="D101" s="29"/>
      <c r="E101" s="31" t="s">
        <v>52</v>
      </c>
      <c r="F101" s="32">
        <f>SUM(F102)</f>
        <v>7205532</v>
      </c>
    </row>
    <row r="102" spans="1:6" s="3" customFormat="1" ht="12.75">
      <c r="A102" s="14"/>
      <c r="B102" s="14"/>
      <c r="C102" s="21"/>
      <c r="D102" s="21">
        <v>2920</v>
      </c>
      <c r="E102" s="22" t="s">
        <v>31</v>
      </c>
      <c r="F102" s="68">
        <v>7205532</v>
      </c>
    </row>
    <row r="103" spans="1:6" s="3" customFormat="1" ht="12.75">
      <c r="A103" s="14"/>
      <c r="B103" s="14"/>
      <c r="C103" s="21"/>
      <c r="D103" s="21"/>
      <c r="E103" s="22"/>
      <c r="F103" s="68"/>
    </row>
    <row r="104" spans="1:6" s="3" customFormat="1" ht="25.5">
      <c r="A104" s="14"/>
      <c r="B104" s="14"/>
      <c r="C104" s="29">
        <v>75807</v>
      </c>
      <c r="D104" s="29"/>
      <c r="E104" s="31" t="s">
        <v>35</v>
      </c>
      <c r="F104" s="32">
        <f>SUM(F105)</f>
        <v>2811920</v>
      </c>
    </row>
    <row r="105" spans="1:6" s="3" customFormat="1" ht="12.75">
      <c r="A105" s="14"/>
      <c r="B105" s="14"/>
      <c r="C105" s="21"/>
      <c r="D105" s="21">
        <v>2920</v>
      </c>
      <c r="E105" s="22" t="s">
        <v>31</v>
      </c>
      <c r="F105" s="68">
        <v>2811920</v>
      </c>
    </row>
    <row r="106" spans="1:6" s="3" customFormat="1" ht="12.75">
      <c r="A106" s="14"/>
      <c r="B106" s="14"/>
      <c r="C106" s="21"/>
      <c r="D106" s="21"/>
      <c r="E106" s="22"/>
      <c r="F106" s="68"/>
    </row>
    <row r="107" spans="1:6" s="3" customFormat="1" ht="25.5">
      <c r="A107" s="14"/>
      <c r="B107" s="14"/>
      <c r="C107" s="29">
        <v>75831</v>
      </c>
      <c r="D107" s="29"/>
      <c r="E107" s="31" t="s">
        <v>39</v>
      </c>
      <c r="F107" s="32">
        <f>SUM(F108)</f>
        <v>92895</v>
      </c>
    </row>
    <row r="108" spans="1:6" s="3" customFormat="1" ht="12.75">
      <c r="A108" s="14"/>
      <c r="B108" s="14"/>
      <c r="C108" s="21"/>
      <c r="D108" s="21">
        <v>2920</v>
      </c>
      <c r="E108" s="22" t="s">
        <v>31</v>
      </c>
      <c r="F108" s="68">
        <v>92895</v>
      </c>
    </row>
    <row r="109" spans="1:6" s="3" customFormat="1" ht="12.75">
      <c r="A109" s="14"/>
      <c r="B109" s="14"/>
      <c r="C109" s="21"/>
      <c r="D109" s="67"/>
      <c r="E109" s="22"/>
      <c r="F109" s="68"/>
    </row>
    <row r="110" spans="1:6" s="5" customFormat="1" ht="12.75">
      <c r="A110" s="16" t="s">
        <v>83</v>
      </c>
      <c r="B110" s="16">
        <v>801</v>
      </c>
      <c r="C110" s="33"/>
      <c r="D110" s="23"/>
      <c r="E110" s="34" t="s">
        <v>91</v>
      </c>
      <c r="F110" s="35">
        <f>SUM(F116,F112)</f>
        <v>425704.97</v>
      </c>
    </row>
    <row r="111" spans="1:6" s="3" customFormat="1" ht="12.75">
      <c r="A111" s="14"/>
      <c r="B111" s="14"/>
      <c r="C111" s="21"/>
      <c r="D111" s="67"/>
      <c r="E111" s="22"/>
      <c r="F111" s="68"/>
    </row>
    <row r="112" spans="1:6" s="4" customFormat="1" ht="12.75">
      <c r="A112" s="20"/>
      <c r="B112" s="20"/>
      <c r="C112" s="29">
        <v>80110</v>
      </c>
      <c r="D112" s="26"/>
      <c r="E112" s="31" t="s">
        <v>137</v>
      </c>
      <c r="F112" s="32">
        <f>SUM(F113)</f>
        <v>275000</v>
      </c>
    </row>
    <row r="113" spans="1:6" s="3" customFormat="1" ht="63.75">
      <c r="A113" s="14"/>
      <c r="B113" s="14"/>
      <c r="C113" s="21"/>
      <c r="D113" s="75" t="s">
        <v>104</v>
      </c>
      <c r="E113" s="76" t="s">
        <v>116</v>
      </c>
      <c r="F113" s="74">
        <f>SUM(F114)</f>
        <v>275000</v>
      </c>
    </row>
    <row r="114" spans="1:6" s="3" customFormat="1" ht="38.25">
      <c r="A114" s="14"/>
      <c r="B114" s="14"/>
      <c r="C114" s="21"/>
      <c r="D114" s="75"/>
      <c r="E114" s="76" t="s">
        <v>117</v>
      </c>
      <c r="F114" s="74">
        <v>275000</v>
      </c>
    </row>
    <row r="115" spans="1:6" s="3" customFormat="1" ht="12.75">
      <c r="A115" s="14"/>
      <c r="B115" s="14"/>
      <c r="C115" s="21"/>
      <c r="D115" s="67"/>
      <c r="E115" s="22"/>
      <c r="F115" s="68"/>
    </row>
    <row r="116" spans="1:6" s="4" customFormat="1" ht="12.75">
      <c r="A116" s="20"/>
      <c r="B116" s="20"/>
      <c r="C116" s="29">
        <v>80195</v>
      </c>
      <c r="D116" s="26"/>
      <c r="E116" s="31" t="s">
        <v>4</v>
      </c>
      <c r="F116" s="32">
        <f>SUM(F117,F118,F120)</f>
        <v>150704.97</v>
      </c>
    </row>
    <row r="117" spans="1:6" s="3" customFormat="1" ht="12.75">
      <c r="A117" s="14"/>
      <c r="B117" s="14"/>
      <c r="C117" s="21"/>
      <c r="D117" s="67" t="s">
        <v>114</v>
      </c>
      <c r="E117" s="22" t="s">
        <v>115</v>
      </c>
      <c r="F117" s="68">
        <v>4532</v>
      </c>
    </row>
    <row r="118" spans="1:6" s="3" customFormat="1" ht="76.5">
      <c r="A118" s="14"/>
      <c r="B118" s="14"/>
      <c r="C118" s="21"/>
      <c r="D118" s="67" t="s">
        <v>111</v>
      </c>
      <c r="E118" s="22" t="s">
        <v>131</v>
      </c>
      <c r="F118" s="68">
        <f>SUM(F119)</f>
        <v>126139.12</v>
      </c>
    </row>
    <row r="119" spans="1:9" s="3" customFormat="1" ht="38.25">
      <c r="A119" s="14"/>
      <c r="B119" s="14"/>
      <c r="C119" s="21"/>
      <c r="D119" s="67"/>
      <c r="E119" s="22" t="s">
        <v>113</v>
      </c>
      <c r="F119" s="68">
        <v>126139.12</v>
      </c>
      <c r="G119" s="89"/>
      <c r="H119" s="89"/>
      <c r="I119" s="89"/>
    </row>
    <row r="120" spans="1:9" s="3" customFormat="1" ht="76.5">
      <c r="A120" s="14"/>
      <c r="B120" s="14"/>
      <c r="C120" s="21"/>
      <c r="D120" s="67" t="s">
        <v>112</v>
      </c>
      <c r="E120" s="22" t="s">
        <v>131</v>
      </c>
      <c r="F120" s="68">
        <f>SUM(F121)</f>
        <v>20033.85</v>
      </c>
      <c r="G120" s="89"/>
      <c r="H120" s="89"/>
      <c r="I120" s="89"/>
    </row>
    <row r="121" spans="1:12" s="3" customFormat="1" ht="38.25">
      <c r="A121" s="14"/>
      <c r="B121" s="14"/>
      <c r="C121" s="21"/>
      <c r="D121" s="67"/>
      <c r="E121" s="22" t="s">
        <v>113</v>
      </c>
      <c r="F121" s="68">
        <v>20033.85</v>
      </c>
      <c r="G121" s="90"/>
      <c r="H121" s="91"/>
      <c r="I121" s="91"/>
      <c r="J121" s="88"/>
      <c r="K121" s="88"/>
      <c r="L121" s="88"/>
    </row>
    <row r="122" spans="1:6" s="2" customFormat="1" ht="12.75">
      <c r="A122" s="70"/>
      <c r="B122" s="70"/>
      <c r="C122" s="71"/>
      <c r="D122" s="75"/>
      <c r="E122" s="76"/>
      <c r="F122" s="74"/>
    </row>
    <row r="123" spans="1:6" s="3" customFormat="1" ht="12.75">
      <c r="A123" s="16" t="s">
        <v>92</v>
      </c>
      <c r="B123" s="16">
        <v>851</v>
      </c>
      <c r="C123" s="33"/>
      <c r="D123" s="23"/>
      <c r="E123" s="34" t="s">
        <v>41</v>
      </c>
      <c r="F123" s="35">
        <f>SUM(F125)</f>
        <v>35</v>
      </c>
    </row>
    <row r="124" spans="1:6" s="3" customFormat="1" ht="12.75">
      <c r="A124" s="18"/>
      <c r="B124" s="18"/>
      <c r="C124" s="40"/>
      <c r="D124" s="56"/>
      <c r="E124" s="49"/>
      <c r="F124" s="50"/>
    </row>
    <row r="125" spans="1:12" s="4" customFormat="1" ht="12.75">
      <c r="A125" s="20"/>
      <c r="B125" s="20"/>
      <c r="C125" s="29">
        <v>85195</v>
      </c>
      <c r="D125" s="26"/>
      <c r="E125" s="31" t="s">
        <v>4</v>
      </c>
      <c r="F125" s="32">
        <f>SUM(F126)</f>
        <v>35</v>
      </c>
      <c r="G125" s="9"/>
      <c r="H125" s="10"/>
      <c r="I125" s="10"/>
      <c r="J125" s="10"/>
      <c r="K125" s="10"/>
      <c r="L125" s="10"/>
    </row>
    <row r="126" spans="1:12" s="3" customFormat="1" ht="63.75">
      <c r="A126" s="14"/>
      <c r="B126" s="14"/>
      <c r="C126" s="21"/>
      <c r="D126" s="67" t="s">
        <v>98</v>
      </c>
      <c r="E126" s="22" t="s">
        <v>45</v>
      </c>
      <c r="F126" s="68">
        <v>35</v>
      </c>
      <c r="G126" s="8"/>
      <c r="H126" s="7"/>
      <c r="I126" s="7"/>
      <c r="J126" s="8"/>
      <c r="K126" s="7"/>
      <c r="L126" s="7"/>
    </row>
    <row r="127" spans="1:12" s="3" customFormat="1" ht="12.75">
      <c r="A127" s="14"/>
      <c r="B127" s="14"/>
      <c r="C127" s="21"/>
      <c r="D127" s="67"/>
      <c r="E127" s="22"/>
      <c r="F127" s="68"/>
      <c r="G127" s="8"/>
      <c r="H127" s="7"/>
      <c r="I127" s="7"/>
      <c r="J127" s="7"/>
      <c r="K127" s="7"/>
      <c r="L127" s="7"/>
    </row>
    <row r="128" spans="1:6" s="3" customFormat="1" ht="12.75">
      <c r="A128" s="16" t="s">
        <v>99</v>
      </c>
      <c r="B128" s="16">
        <v>852</v>
      </c>
      <c r="C128" s="33"/>
      <c r="D128" s="23"/>
      <c r="E128" s="34" t="s">
        <v>36</v>
      </c>
      <c r="F128" s="35">
        <f>SUM(F130,F133,F137,F143,F140,F146)</f>
        <v>2570366</v>
      </c>
    </row>
    <row r="129" spans="1:6" s="3" customFormat="1" ht="12.75">
      <c r="A129" s="18"/>
      <c r="B129" s="18"/>
      <c r="C129" s="40"/>
      <c r="D129" s="56"/>
      <c r="E129" s="49"/>
      <c r="F129" s="50"/>
    </row>
    <row r="130" spans="1:6" s="3" customFormat="1" ht="58.5" customHeight="1">
      <c r="A130" s="18"/>
      <c r="B130" s="57"/>
      <c r="C130" s="29">
        <v>85212</v>
      </c>
      <c r="D130" s="29"/>
      <c r="E130" s="31" t="s">
        <v>102</v>
      </c>
      <c r="F130" s="32">
        <f>SUM(F131:F131)</f>
        <v>2199283</v>
      </c>
    </row>
    <row r="131" spans="1:6" s="3" customFormat="1" ht="63" customHeight="1">
      <c r="A131" s="18"/>
      <c r="B131" s="18"/>
      <c r="C131" s="21"/>
      <c r="D131" s="21">
        <v>2010</v>
      </c>
      <c r="E131" s="22" t="s">
        <v>45</v>
      </c>
      <c r="F131" s="68">
        <v>2199283</v>
      </c>
    </row>
    <row r="132" spans="1:6" s="3" customFormat="1" ht="12.75">
      <c r="A132" s="18"/>
      <c r="B132" s="18"/>
      <c r="C132" s="21"/>
      <c r="D132" s="21"/>
      <c r="E132" s="22"/>
      <c r="F132" s="68"/>
    </row>
    <row r="133" spans="1:6" s="3" customFormat="1" ht="83.25" customHeight="1">
      <c r="A133" s="70"/>
      <c r="B133" s="70"/>
      <c r="C133" s="29">
        <v>85213</v>
      </c>
      <c r="D133" s="29"/>
      <c r="E133" s="31" t="s">
        <v>94</v>
      </c>
      <c r="F133" s="32">
        <f>SUM(F134:F135)</f>
        <v>11724</v>
      </c>
    </row>
    <row r="134" spans="1:6" s="3" customFormat="1" ht="63.75" customHeight="1">
      <c r="A134" s="14"/>
      <c r="B134" s="14"/>
      <c r="C134" s="21"/>
      <c r="D134" s="21">
        <v>2010</v>
      </c>
      <c r="E134" s="22" t="s">
        <v>45</v>
      </c>
      <c r="F134" s="68">
        <v>5324</v>
      </c>
    </row>
    <row r="135" spans="1:6" s="3" customFormat="1" ht="51" customHeight="1">
      <c r="A135" s="14"/>
      <c r="B135" s="14"/>
      <c r="C135" s="21"/>
      <c r="D135" s="21">
        <v>2030</v>
      </c>
      <c r="E135" s="22" t="s">
        <v>40</v>
      </c>
      <c r="F135" s="68">
        <v>6400</v>
      </c>
    </row>
    <row r="136" spans="1:6" ht="12.75">
      <c r="A136" s="59"/>
      <c r="B136" s="59"/>
      <c r="C136" s="60"/>
      <c r="D136" s="60"/>
      <c r="E136" s="61"/>
      <c r="F136" s="63"/>
    </row>
    <row r="137" spans="1:6" s="3" customFormat="1" ht="25.5">
      <c r="A137" s="70"/>
      <c r="B137" s="70"/>
      <c r="C137" s="29">
        <v>85214</v>
      </c>
      <c r="D137" s="29"/>
      <c r="E137" s="31" t="s">
        <v>53</v>
      </c>
      <c r="F137" s="32">
        <f>SUM(F138)</f>
        <v>68648</v>
      </c>
    </row>
    <row r="138" spans="1:6" s="3" customFormat="1" ht="38.25">
      <c r="A138" s="14"/>
      <c r="B138" s="14"/>
      <c r="C138" s="21"/>
      <c r="D138" s="21">
        <v>2030</v>
      </c>
      <c r="E138" s="22" t="s">
        <v>40</v>
      </c>
      <c r="F138" s="68">
        <v>68648</v>
      </c>
    </row>
    <row r="139" spans="1:6" s="3" customFormat="1" ht="15.75" customHeight="1">
      <c r="A139" s="14"/>
      <c r="B139" s="14"/>
      <c r="C139" s="21"/>
      <c r="D139" s="21"/>
      <c r="E139" s="22"/>
      <c r="F139" s="68"/>
    </row>
    <row r="140" spans="1:6" s="4" customFormat="1" ht="15.75" customHeight="1">
      <c r="A140" s="20"/>
      <c r="B140" s="20"/>
      <c r="C140" s="29">
        <v>85216</v>
      </c>
      <c r="D140" s="29"/>
      <c r="E140" s="31" t="s">
        <v>101</v>
      </c>
      <c r="F140" s="32">
        <f>SUM(F141)</f>
        <v>63000</v>
      </c>
    </row>
    <row r="141" spans="1:6" s="3" customFormat="1" ht="38.25">
      <c r="A141" s="14"/>
      <c r="B141" s="14"/>
      <c r="C141" s="21"/>
      <c r="D141" s="21">
        <v>2030</v>
      </c>
      <c r="E141" s="22" t="s">
        <v>40</v>
      </c>
      <c r="F141" s="68">
        <v>63000</v>
      </c>
    </row>
    <row r="142" spans="1:6" s="3" customFormat="1" ht="14.25" customHeight="1">
      <c r="A142" s="14"/>
      <c r="B142" s="14"/>
      <c r="C142" s="21"/>
      <c r="D142" s="21"/>
      <c r="E142" s="22"/>
      <c r="F142" s="68"/>
    </row>
    <row r="143" spans="1:6" s="3" customFormat="1" ht="12.75">
      <c r="A143" s="70"/>
      <c r="B143" s="70"/>
      <c r="C143" s="29">
        <v>85219</v>
      </c>
      <c r="D143" s="29"/>
      <c r="E143" s="31" t="s">
        <v>32</v>
      </c>
      <c r="F143" s="32">
        <f>SUM(F144)</f>
        <v>153695</v>
      </c>
    </row>
    <row r="144" spans="1:6" s="3" customFormat="1" ht="38.25">
      <c r="A144" s="14"/>
      <c r="B144" s="14"/>
      <c r="C144" s="21"/>
      <c r="D144" s="21">
        <v>2030</v>
      </c>
      <c r="E144" s="22" t="s">
        <v>40</v>
      </c>
      <c r="F144" s="68">
        <v>153695</v>
      </c>
    </row>
    <row r="145" spans="1:6" s="3" customFormat="1" ht="12.75">
      <c r="A145" s="14"/>
      <c r="B145" s="14"/>
      <c r="C145" s="21"/>
      <c r="D145" s="21"/>
      <c r="E145" s="22"/>
      <c r="F145" s="68"/>
    </row>
    <row r="146" spans="1:6" s="3" customFormat="1" ht="12.75">
      <c r="A146" s="70"/>
      <c r="B146" s="70"/>
      <c r="C146" s="29">
        <v>85295</v>
      </c>
      <c r="D146" s="29"/>
      <c r="E146" s="31" t="s">
        <v>4</v>
      </c>
      <c r="F146" s="32">
        <f>SUM(F147)</f>
        <v>74016</v>
      </c>
    </row>
    <row r="147" spans="1:6" s="3" customFormat="1" ht="38.25">
      <c r="A147" s="14"/>
      <c r="B147" s="14"/>
      <c r="C147" s="21"/>
      <c r="D147" s="21">
        <v>2030</v>
      </c>
      <c r="E147" s="22" t="s">
        <v>40</v>
      </c>
      <c r="F147" s="68">
        <v>74016</v>
      </c>
    </row>
    <row r="148" spans="1:6" s="3" customFormat="1" ht="12.75">
      <c r="A148" s="14"/>
      <c r="B148" s="14"/>
      <c r="C148" s="21"/>
      <c r="D148" s="21"/>
      <c r="E148" s="22"/>
      <c r="F148" s="68"/>
    </row>
    <row r="149" spans="1:6" s="3" customFormat="1" ht="25.5">
      <c r="A149" s="33" t="s">
        <v>128</v>
      </c>
      <c r="B149" s="33">
        <v>900</v>
      </c>
      <c r="C149" s="33"/>
      <c r="D149" s="33"/>
      <c r="E149" s="34" t="s">
        <v>105</v>
      </c>
      <c r="F149" s="35">
        <f>SUM(F150)</f>
        <v>50000</v>
      </c>
    </row>
    <row r="150" spans="1:6" s="3" customFormat="1" ht="38.25">
      <c r="A150" s="14"/>
      <c r="B150" s="14"/>
      <c r="C150" s="29">
        <v>90019</v>
      </c>
      <c r="D150" s="29"/>
      <c r="E150" s="31" t="s">
        <v>106</v>
      </c>
      <c r="F150" s="32">
        <f>SUM(F151)</f>
        <v>50000</v>
      </c>
    </row>
    <row r="151" spans="1:6" s="3" customFormat="1" ht="12.75">
      <c r="A151" s="14"/>
      <c r="B151" s="14"/>
      <c r="C151" s="21"/>
      <c r="D151" s="67" t="s">
        <v>77</v>
      </c>
      <c r="E151" s="22" t="s">
        <v>9</v>
      </c>
      <c r="F151" s="68">
        <f>SUM(F152:F153)</f>
        <v>50000</v>
      </c>
    </row>
    <row r="152" spans="1:6" s="3" customFormat="1" ht="25.5">
      <c r="A152" s="14"/>
      <c r="B152" s="14"/>
      <c r="C152" s="21"/>
      <c r="D152" s="21"/>
      <c r="E152" s="22" t="s">
        <v>118</v>
      </c>
      <c r="F152" s="68">
        <v>30000</v>
      </c>
    </row>
    <row r="153" spans="1:6" s="3" customFormat="1" ht="25.5">
      <c r="A153" s="14"/>
      <c r="B153" s="14"/>
      <c r="C153" s="21"/>
      <c r="D153" s="21"/>
      <c r="E153" s="22" t="s">
        <v>119</v>
      </c>
      <c r="F153" s="68">
        <v>20000</v>
      </c>
    </row>
    <row r="154" spans="1:6" s="3" customFormat="1" ht="12.75">
      <c r="A154" s="14"/>
      <c r="B154" s="14"/>
      <c r="C154" s="21"/>
      <c r="D154" s="21"/>
      <c r="E154" s="22"/>
      <c r="F154" s="68"/>
    </row>
    <row r="155" spans="1:6" s="5" customFormat="1" ht="25.5">
      <c r="A155" s="16" t="s">
        <v>129</v>
      </c>
      <c r="B155" s="16">
        <v>921</v>
      </c>
      <c r="C155" s="33"/>
      <c r="D155" s="33"/>
      <c r="E155" s="34" t="s">
        <v>130</v>
      </c>
      <c r="F155" s="35">
        <f>SUM(F156)</f>
        <v>4380</v>
      </c>
    </row>
    <row r="156" spans="1:6" s="3" customFormat="1" ht="12.75">
      <c r="A156" s="20"/>
      <c r="B156" s="20"/>
      <c r="C156" s="29">
        <v>92195</v>
      </c>
      <c r="D156" s="29"/>
      <c r="E156" s="31" t="s">
        <v>4</v>
      </c>
      <c r="F156" s="32">
        <f>SUM(F157,F159)</f>
        <v>4380</v>
      </c>
    </row>
    <row r="157" spans="1:6" s="3" customFormat="1" ht="76.5">
      <c r="A157" s="14"/>
      <c r="B157" s="14"/>
      <c r="C157" s="21"/>
      <c r="D157" s="21">
        <v>2007</v>
      </c>
      <c r="E157" s="22" t="s">
        <v>131</v>
      </c>
      <c r="F157" s="68">
        <f>SUM(F158)</f>
        <v>3723</v>
      </c>
    </row>
    <row r="158" spans="1:6" s="3" customFormat="1" ht="38.25">
      <c r="A158" s="14"/>
      <c r="B158" s="14"/>
      <c r="C158" s="21"/>
      <c r="D158" s="21"/>
      <c r="E158" s="22" t="s">
        <v>132</v>
      </c>
      <c r="F158" s="68">
        <v>3723</v>
      </c>
    </row>
    <row r="159" spans="1:6" s="3" customFormat="1" ht="76.5">
      <c r="A159" s="14"/>
      <c r="B159" s="14"/>
      <c r="C159" s="21"/>
      <c r="D159" s="21">
        <v>2009</v>
      </c>
      <c r="E159" s="22" t="s">
        <v>131</v>
      </c>
      <c r="F159" s="68">
        <f>SUM(F160)</f>
        <v>657</v>
      </c>
    </row>
    <row r="160" spans="1:6" s="3" customFormat="1" ht="38.25">
      <c r="A160" s="14"/>
      <c r="B160" s="14"/>
      <c r="C160" s="21"/>
      <c r="D160" s="21"/>
      <c r="E160" s="22" t="s">
        <v>133</v>
      </c>
      <c r="F160" s="68">
        <v>657</v>
      </c>
    </row>
    <row r="161" spans="1:6" s="3" customFormat="1" ht="12.75">
      <c r="A161" s="16"/>
      <c r="B161" s="16"/>
      <c r="C161" s="33"/>
      <c r="D161" s="33"/>
      <c r="E161" s="34" t="s">
        <v>33</v>
      </c>
      <c r="F161" s="35">
        <f>SUM(F11,F16,F25,F38,F43,F53,F58,F63,F99,F110,F123,F128,F149,F155)</f>
        <v>26989261.03</v>
      </c>
    </row>
    <row r="162" spans="1:6" ht="12.75">
      <c r="A162" s="59"/>
      <c r="B162" s="59"/>
      <c r="C162" s="60"/>
      <c r="D162" s="60"/>
      <c r="E162" s="61"/>
      <c r="F162" s="63"/>
    </row>
    <row r="163" spans="1:6" ht="12.75">
      <c r="A163" s="6"/>
      <c r="B163" s="6"/>
      <c r="C163" s="41"/>
      <c r="D163" s="41"/>
      <c r="E163" s="51"/>
      <c r="F163" s="41"/>
    </row>
  </sheetData>
  <sheetProtection/>
  <mergeCells count="6">
    <mergeCell ref="A5:F6"/>
    <mergeCell ref="G46:H46"/>
    <mergeCell ref="E1:F1"/>
    <mergeCell ref="E2:F2"/>
    <mergeCell ref="E3:F3"/>
    <mergeCell ref="E4:F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2012-02-09T18:02:08Z</cp:lastPrinted>
  <dcterms:created xsi:type="dcterms:W3CDTF">1997-02-26T13:46:56Z</dcterms:created>
  <dcterms:modified xsi:type="dcterms:W3CDTF">2012-02-20T11:08:32Z</dcterms:modified>
  <cp:category/>
  <cp:version/>
  <cp:contentType/>
  <cp:contentStatus/>
</cp:coreProperties>
</file>