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'Arkusz1'!$A$1:$F$156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<sst xmlns="http://schemas.openxmlformats.org/spreadsheetml/2006/main" count="165" uniqueCount="131">
  <si>
    <t>Lp.</t>
  </si>
  <si>
    <t xml:space="preserve">Dział </t>
  </si>
  <si>
    <t>Par.</t>
  </si>
  <si>
    <t>Nazwa</t>
  </si>
  <si>
    <t>Pozostała działalność</t>
  </si>
  <si>
    <t>Wpływy z usług</t>
  </si>
  <si>
    <t>2.</t>
  </si>
  <si>
    <t>Leśnictwo</t>
  </si>
  <si>
    <t>Gospodarka leśna</t>
  </si>
  <si>
    <t>Wpływy z różnych opłat</t>
  </si>
  <si>
    <t>3.</t>
  </si>
  <si>
    <t>Gospodarka mieszkaniowa</t>
  </si>
  <si>
    <t>Gospodarka gruntami i nieruchomościami</t>
  </si>
  <si>
    <t>Pozostałe odsetki</t>
  </si>
  <si>
    <t>Administracja publiczna</t>
  </si>
  <si>
    <t>Urzędy wojewódzkie</t>
  </si>
  <si>
    <t>Urzędy gmin (miast i miast na prawach powiatu)</t>
  </si>
  <si>
    <t>6.</t>
  </si>
  <si>
    <t>7.</t>
  </si>
  <si>
    <t>8.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</si>
  <si>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</si>
  <si>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</si>
  <si>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</si>
  <si>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</si>
  <si>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</si>
  <si>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</si>
  <si>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</si>
  <si>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Podatek dochodowy od osób fizycznych</t>
  </si>
  <si>
    <t>Podatek dochodowy od osób prawnych</t>
  </si>
  <si>
    <t>9.</t>
  </si>
  <si>
    <t>Różne rozliczenia</t>
  </si>
  <si>
    <t>Subwencje ogólne z budżetu państwa</t>
  </si>
  <si>
    <t>Ośrodki pomocy społecznej</t>
  </si>
  <si>
    <t>RAZEM</t>
  </si>
  <si>
    <t>Dochody z najmu i dzierżawy składników majątkowych Skarbu Państwa, jednostek samorządu terytorialnego lub innych jednostek zaliczanych do sektora finansów publicznych oraz innych umów o podobnym charakterze</t>
  </si>
  <si>
    <t>Część wyrównawcza subwencji ogólnej dla gmin</t>
  </si>
  <si>
    <t>Pomoc społeczna</t>
  </si>
  <si>
    <t>Rozdz.</t>
  </si>
  <si>
    <t>Podatek od nieruchomości</t>
  </si>
  <si>
    <t>Część równoważąca subwencji ogólnej dla gmin</t>
  </si>
  <si>
    <t>Dotacje celowe otrzymane z budżetu państwa na realizację własnych zadań bieżących gmin (związków gmin)</t>
  </si>
  <si>
    <t>Ochrona zdrowia</t>
  </si>
  <si>
    <t>1.</t>
  </si>
  <si>
    <t>4.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</si>
  <si>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</si>
  <si>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</si>
  <si>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Urzędy naczelnych organów władzy państwowej, kontroli i ochrony prawa oraz sądownictwa</t>
  </si>
  <si>
    <t>Podatek od działalności gospodarczej osób fizycznych, opłacony w formie karty podatkowej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</si>
  <si>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</si>
  <si>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</si>
  <si>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</si>
  <si>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</si>
  <si>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</si>
  <si>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 xml:space="preserve">Zasiłki i pomoc w naturze oraz składki na ubezpieczenia emerytalne i rentowe </t>
  </si>
  <si>
    <t>Wpływy z podatku rolnego, podatku leśnego, podatku od czynności cywilnoprawnych, podatków i opłat lokalnych od osób prawnych i innych jednostek organizacyjnych</t>
  </si>
  <si>
    <t>Wpływy z podatku dochodowego od osób fizycznych</t>
  </si>
  <si>
    <t>Dochody od osób prawnych, od osób fizycznych i od innych jednostek nieposiadających osobowości prawnej oraz wydatki związane z ich poborem</t>
  </si>
  <si>
    <t>Urzędy naczelnych organów władzy państwowej, kontroli i ochrony prawa</t>
  </si>
  <si>
    <t>Wpływy z opłat za zezwolenia na sprzedaż alkoholu</t>
  </si>
  <si>
    <t>020</t>
  </si>
  <si>
    <t>02001</t>
  </si>
  <si>
    <t>0750</t>
  </si>
  <si>
    <t>0470</t>
  </si>
  <si>
    <t>0770</t>
  </si>
  <si>
    <t>0830</t>
  </si>
  <si>
    <t>0920</t>
  </si>
  <si>
    <t>0350</t>
  </si>
  <si>
    <t>0910</t>
  </si>
  <si>
    <t>0310</t>
  </si>
  <si>
    <t>0320</t>
  </si>
  <si>
    <t>0330</t>
  </si>
  <si>
    <t>0340</t>
  </si>
  <si>
    <t>0500</t>
  </si>
  <si>
    <t>0360</t>
  </si>
  <si>
    <t>0430</t>
  </si>
  <si>
    <t>0410</t>
  </si>
  <si>
    <t>0480</t>
  </si>
  <si>
    <t>0690</t>
  </si>
  <si>
    <t>0010</t>
  </si>
  <si>
    <t>0020</t>
  </si>
  <si>
    <t>0460</t>
  </si>
  <si>
    <t>Wpływy z opłaty eksploatacyjnej</t>
  </si>
  <si>
    <t>5.</t>
  </si>
  <si>
    <t>10.</t>
  </si>
  <si>
    <t>2360</t>
  </si>
  <si>
    <t>Dochody jednostek samorządu terytorialnego związane z realizacją zadań z zakresu administracji rządowej oraz innych zadań zleconych ustawami</t>
  </si>
  <si>
    <t>1. Dochody z tytułu opłat za użytkowanie wieczyste nieruchomości</t>
  </si>
  <si>
    <t>1. Dochody z najmu składników majątkowych</t>
  </si>
  <si>
    <t>2. Dochody z dzierżawy składników majątkowych</t>
  </si>
  <si>
    <t xml:space="preserve">Wpływy z usług </t>
  </si>
  <si>
    <t>Wpłaty z tytułu odpłatnego nabycia prawa własności oraz prawa użytkowania wieczystego nieruchomości</t>
  </si>
  <si>
    <t>Oświata i wychowanie</t>
  </si>
  <si>
    <t>Gimnazja</t>
  </si>
  <si>
    <t>Środki na dofinansowanie własnych inwestycji gmin (związków gmin), powiatów (związków powiatów), samorządów województw, pozyskane z innych źródeł</t>
  </si>
  <si>
    <t>11.</t>
  </si>
  <si>
    <t>2. Dochody z tytułu trwałego zarządu</t>
  </si>
  <si>
    <t>6298</t>
  </si>
  <si>
    <t>Składki na ubezpieczenie zdrowotne opłacone za osoby pobierające niektóre świadczenia z pomocy społecznej, niektóre świadczenia rodzinne oraz za osoby uczestniczące w zajęciach w centrum integracji społecznej</t>
  </si>
  <si>
    <t>Działalność usługowa</t>
  </si>
  <si>
    <t>Cmentarze</t>
  </si>
  <si>
    <t>2020</t>
  </si>
  <si>
    <t>2010</t>
  </si>
  <si>
    <t>12.</t>
  </si>
  <si>
    <t>1. Opłata za zajęcie pasa drogowego</t>
  </si>
  <si>
    <t>Zasiłki stałe</t>
  </si>
  <si>
    <t>Świadczenia rodzinne, świadczenie z funduszu alimentacyjnego oraz składki na ubezpieczenia emerytalne i rentowe z ubezpieczenia społecznego</t>
  </si>
  <si>
    <t>Plan na 2011r. (zł)</t>
  </si>
  <si>
    <t>Turystyka</t>
  </si>
  <si>
    <t>Zadania w zakresie upowszechniania turystyki</t>
  </si>
  <si>
    <t>6300</t>
  </si>
  <si>
    <t>Wpływy z tytułu pomocy finansowej udzielanej międy jednostkami samorządu terytorialnego na dofinansowanie własnych zadań inwestycyjnych i zakupów inwestycyjnych</t>
  </si>
  <si>
    <t>Dotacje celowe otrzymane z budżetu państwa na zadania bieżące realizowane przez gminę na podstawie porozumień z organami administracji rządowej</t>
  </si>
  <si>
    <t>6260</t>
  </si>
  <si>
    <t>Dotacje celowe otrzymane z państwowych funduszy celowych na finansowanie lub dofinansowanie kosztów realizacji inwestycji i zakupów inwestycyjnych jednostek sektora finansów publicznych</t>
  </si>
  <si>
    <t xml:space="preserve">1. Dotacja z FRKF na budowę hali sportowej w Rudach </t>
  </si>
  <si>
    <t>Gospodarka komunalna i ochrona środowiska</t>
  </si>
  <si>
    <t>Wpływy i wydatki związane z gromadzeniem środków z opłat i kar za korzystanie ze środowiska</t>
  </si>
  <si>
    <t>Kultura i ochrona dziedzictwa narodowego</t>
  </si>
  <si>
    <t>Domy i ośrodki kultury, świetlice i kluby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</si>
  <si>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</si>
  <si>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</si>
  <si>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1. Dotacja z WFOŚiGW na termomodernizację MOKSiR</t>
  </si>
  <si>
    <t xml:space="preserve">PLAN FINANSOWY URZĘDU Miejskiego - DOCHODY BUDŻETOWE NA 2011 ROK           (w złotych)  </t>
  </si>
  <si>
    <t>Bezpieczeństwo publiczne i ochrona przeciwpożarowa</t>
  </si>
  <si>
    <t>Obrona cywilna</t>
  </si>
  <si>
    <t>Dotacje celowe otrzymane z powiatu na zadania bieżące realizowane na podstawie porozumień (umów) między jednostkami samorządu terytorialnego</t>
  </si>
  <si>
    <t>13.</t>
  </si>
  <si>
    <t>14.</t>
  </si>
  <si>
    <t>Załącznik Nr 1 do Zarządzenia</t>
  </si>
  <si>
    <t>z dnia 20.01.2011 r.</t>
  </si>
  <si>
    <t>Burmistrza Nr B.1200.1.2011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</si>
</sst>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Arial CE"/>
      <family val="0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" fillId="20" borderId="10" xfId="0" applyFont="1" applyFill="1" applyBorder="1" applyAlignment="1">
      <alignment/>
    </xf>
    <xf numFmtId="49" fontId="2" fillId="2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49" fontId="2" fillId="20" borderId="10" xfId="0" applyNumberFormat="1" applyFont="1" applyFill="1" applyBorder="1" applyAlignment="1">
      <alignment horizontal="right" vertical="top"/>
    </xf>
    <xf numFmtId="0" fontId="2" fillId="20" borderId="10" xfId="0" applyFont="1" applyFill="1" applyBorder="1" applyAlignment="1">
      <alignment horizontal="left" vertical="top" wrapText="1"/>
    </xf>
    <xf numFmtId="4" fontId="2" fillId="2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0" fontId="2" fillId="20" borderId="10" xfId="0" applyFont="1" applyFill="1" applyBorder="1" applyAlignment="1">
      <alignment vertical="top"/>
    </xf>
    <xf numFmtId="0" fontId="2" fillId="20" borderId="10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vertical="top"/>
    </xf>
    <xf numFmtId="4" fontId="1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 horizontal="right" vertical="top"/>
    </xf>
    <xf numFmtId="4" fontId="23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0" fontId="23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Font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2" fillId="20" borderId="10" xfId="0" applyNumberFormat="1" applyFont="1" applyFill="1" applyBorder="1" applyAlignment="1">
      <alignment vertical="top"/>
    </xf>
    <xf numFmtId="49" fontId="1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49" fontId="2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24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workbookViewId="0" topLeftCell="A1">
      <selection activeCell="E3" sqref="E3:F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7.75390625" style="52" customWidth="1"/>
    <col min="4" max="4" width="5.375" style="52" customWidth="1"/>
    <col min="5" max="5" width="35.625" style="64" customWidth="1"/>
    <col min="6" max="6" width="12.75390625" style="52" customWidth="1"/>
  </cols>
  <sheetData>
    <row r="1" spans="1:6" ht="12.75">
      <c r="A1" s="1"/>
      <c r="B1" s="1"/>
      <c r="C1" s="46"/>
      <c r="D1" s="46"/>
      <c r="E1" s="87" t="s">
        <v>128</v>
      </c>
      <c r="F1" s="87"/>
    </row>
    <row r="2" spans="1:6" ht="12.75">
      <c r="A2" s="1"/>
      <c r="B2" s="1"/>
      <c r="C2" s="46"/>
      <c r="D2" s="46"/>
      <c r="E2" s="87" t="s">
        <v>130</v>
      </c>
      <c r="F2" s="87"/>
    </row>
    <row r="3" spans="1:6" ht="12.75">
      <c r="A3" s="1"/>
      <c r="B3" s="1"/>
      <c r="C3" s="46"/>
      <c r="D3" s="46"/>
      <c r="E3" s="88" t="s">
        <v>129</v>
      </c>
      <c r="F3" s="88"/>
    </row>
    <row r="4" spans="1:6" ht="13.5" thickBot="1">
      <c r="A4" s="1"/>
      <c r="B4" s="1"/>
      <c r="C4" s="46"/>
      <c r="D4" s="46"/>
      <c r="E4" s="89"/>
      <c r="F4" s="90"/>
    </row>
    <row r="5" spans="1:6" s="3" customFormat="1" ht="12.75">
      <c r="A5" s="77" t="s">
        <v>122</v>
      </c>
      <c r="B5" s="78"/>
      <c r="C5" s="78"/>
      <c r="D5" s="78"/>
      <c r="E5" s="78"/>
      <c r="F5" s="79"/>
    </row>
    <row r="6" spans="1:6" s="3" customFormat="1" ht="13.5" thickBot="1">
      <c r="A6" s="80"/>
      <c r="B6" s="81"/>
      <c r="C6" s="81"/>
      <c r="D6" s="81"/>
      <c r="E6" s="81"/>
      <c r="F6" s="82"/>
    </row>
    <row r="7" spans="3:6" s="3" customFormat="1" ht="12.75">
      <c r="C7" s="11"/>
      <c r="D7" s="11"/>
      <c r="E7" s="58"/>
      <c r="F7" s="11"/>
    </row>
    <row r="8" spans="1:6" s="3" customFormat="1" ht="25.5">
      <c r="A8" s="12" t="s">
        <v>0</v>
      </c>
      <c r="B8" s="12" t="s">
        <v>1</v>
      </c>
      <c r="C8" s="12" t="s">
        <v>37</v>
      </c>
      <c r="D8" s="12" t="s">
        <v>2</v>
      </c>
      <c r="E8" s="47" t="s">
        <v>3</v>
      </c>
      <c r="F8" s="47" t="s">
        <v>106</v>
      </c>
    </row>
    <row r="9" spans="1:6" s="3" customFormat="1" ht="12.75">
      <c r="A9" s="13">
        <v>1</v>
      </c>
      <c r="B9" s="13">
        <v>2</v>
      </c>
      <c r="C9" s="48">
        <v>3</v>
      </c>
      <c r="D9" s="53">
        <v>4</v>
      </c>
      <c r="E9" s="59">
        <v>5</v>
      </c>
      <c r="F9" s="48">
        <v>6</v>
      </c>
    </row>
    <row r="10" spans="1:6" s="3" customFormat="1" ht="12.75">
      <c r="A10" s="14"/>
      <c r="B10" s="15"/>
      <c r="C10" s="48"/>
      <c r="D10" s="21"/>
      <c r="E10" s="22"/>
      <c r="F10" s="21"/>
    </row>
    <row r="11" spans="1:6" s="3" customFormat="1" ht="12.75">
      <c r="A11" s="16" t="s">
        <v>42</v>
      </c>
      <c r="B11" s="17" t="s">
        <v>59</v>
      </c>
      <c r="C11" s="54"/>
      <c r="D11" s="33"/>
      <c r="E11" s="34" t="s">
        <v>7</v>
      </c>
      <c r="F11" s="35">
        <f>SUM(F13)</f>
        <v>2300</v>
      </c>
    </row>
    <row r="12" spans="1:6" s="3" customFormat="1" ht="12.75">
      <c r="A12" s="18"/>
      <c r="B12" s="19"/>
      <c r="C12" s="55"/>
      <c r="D12" s="49"/>
      <c r="E12" s="60"/>
      <c r="F12" s="61"/>
    </row>
    <row r="13" spans="1:6" s="3" customFormat="1" ht="12.75">
      <c r="A13" s="43"/>
      <c r="B13" s="43"/>
      <c r="C13" s="56" t="s">
        <v>60</v>
      </c>
      <c r="D13" s="29"/>
      <c r="E13" s="31" t="s">
        <v>8</v>
      </c>
      <c r="F13" s="32">
        <f>SUM(F14)</f>
        <v>2300</v>
      </c>
    </row>
    <row r="14" spans="1:6" s="3" customFormat="1" ht="75" customHeight="1">
      <c r="A14" s="43"/>
      <c r="B14" s="43"/>
      <c r="C14" s="57"/>
      <c r="D14" s="44" t="s">
        <v>61</v>
      </c>
      <c r="E14" s="62" t="s">
        <v>34</v>
      </c>
      <c r="F14" s="45">
        <v>2300</v>
      </c>
    </row>
    <row r="15" spans="1:6" s="3" customFormat="1" ht="12.75">
      <c r="A15" s="43"/>
      <c r="B15" s="43"/>
      <c r="C15" s="57"/>
      <c r="D15" s="50"/>
      <c r="E15" s="62"/>
      <c r="F15" s="45"/>
    </row>
    <row r="16" spans="1:6" s="5" customFormat="1" ht="12.75">
      <c r="A16" s="16" t="s">
        <v>6</v>
      </c>
      <c r="B16" s="16">
        <v>630</v>
      </c>
      <c r="C16" s="33"/>
      <c r="D16" s="65"/>
      <c r="E16" s="34" t="s">
        <v>107</v>
      </c>
      <c r="F16" s="35">
        <f>SUM(F18)</f>
        <v>6063300</v>
      </c>
    </row>
    <row r="17" spans="1:6" s="3" customFormat="1" ht="12.75">
      <c r="A17" s="43"/>
      <c r="B17" s="43"/>
      <c r="C17" s="57"/>
      <c r="D17" s="50"/>
      <c r="E17" s="62"/>
      <c r="F17" s="45"/>
    </row>
    <row r="18" spans="1:6" s="4" customFormat="1" ht="25.5">
      <c r="A18" s="20"/>
      <c r="B18" s="20"/>
      <c r="C18" s="29">
        <v>63003</v>
      </c>
      <c r="D18" s="66"/>
      <c r="E18" s="31" t="s">
        <v>108</v>
      </c>
      <c r="F18" s="32">
        <f>SUM(F19:F20)</f>
        <v>6063300</v>
      </c>
    </row>
    <row r="19" spans="1:6" s="11" customFormat="1" ht="63.75">
      <c r="A19" s="57"/>
      <c r="B19" s="57"/>
      <c r="C19" s="57"/>
      <c r="D19" s="50" t="s">
        <v>96</v>
      </c>
      <c r="E19" s="62" t="s">
        <v>93</v>
      </c>
      <c r="F19" s="45">
        <v>2945998</v>
      </c>
    </row>
    <row r="20" spans="1:6" s="3" customFormat="1" ht="76.5">
      <c r="A20" s="43"/>
      <c r="B20" s="43"/>
      <c r="C20" s="57"/>
      <c r="D20" s="50" t="s">
        <v>109</v>
      </c>
      <c r="E20" s="62" t="s">
        <v>110</v>
      </c>
      <c r="F20" s="45">
        <v>3117302</v>
      </c>
    </row>
    <row r="21" spans="1:6" s="3" customFormat="1" ht="12.75">
      <c r="A21" s="43"/>
      <c r="B21" s="43"/>
      <c r="C21" s="57"/>
      <c r="D21" s="50"/>
      <c r="E21" s="62"/>
      <c r="F21" s="45"/>
    </row>
    <row r="22" spans="1:6" s="3" customFormat="1" ht="12.75">
      <c r="A22" s="16" t="s">
        <v>10</v>
      </c>
      <c r="B22" s="16">
        <v>700</v>
      </c>
      <c r="C22" s="33"/>
      <c r="D22" s="65"/>
      <c r="E22" s="34" t="s">
        <v>11</v>
      </c>
      <c r="F22" s="35">
        <f>SUM(F24)</f>
        <v>1505600</v>
      </c>
    </row>
    <row r="23" spans="1:6" s="3" customFormat="1" ht="12.75">
      <c r="A23" s="18"/>
      <c r="B23" s="18"/>
      <c r="C23" s="49"/>
      <c r="D23" s="70"/>
      <c r="E23" s="60"/>
      <c r="F23" s="61"/>
    </row>
    <row r="24" spans="1:6" s="3" customFormat="1" ht="25.5">
      <c r="A24" s="43"/>
      <c r="B24" s="43"/>
      <c r="C24" s="71">
        <v>70005</v>
      </c>
      <c r="D24" s="66"/>
      <c r="E24" s="31" t="s">
        <v>12</v>
      </c>
      <c r="F24" s="32">
        <f>SUM(F25,F28,F31:F33)</f>
        <v>1505600</v>
      </c>
    </row>
    <row r="25" spans="1:6" s="2" customFormat="1" ht="25.5">
      <c r="A25" s="43"/>
      <c r="B25" s="43"/>
      <c r="C25" s="57"/>
      <c r="D25" s="44" t="s">
        <v>62</v>
      </c>
      <c r="E25" s="62" t="s">
        <v>44</v>
      </c>
      <c r="F25" s="45">
        <f>SUM(F26:F27)</f>
        <v>24100</v>
      </c>
    </row>
    <row r="26" spans="1:6" s="2" customFormat="1" ht="25.5">
      <c r="A26" s="43"/>
      <c r="B26" s="43"/>
      <c r="C26" s="57"/>
      <c r="D26" s="67"/>
      <c r="E26" s="68" t="s">
        <v>86</v>
      </c>
      <c r="F26" s="45">
        <v>20000</v>
      </c>
    </row>
    <row r="27" spans="1:6" s="2" customFormat="1" ht="12.75">
      <c r="A27" s="43"/>
      <c r="B27" s="43"/>
      <c r="C27" s="57"/>
      <c r="D27" s="67"/>
      <c r="E27" s="68" t="s">
        <v>95</v>
      </c>
      <c r="F27" s="45">
        <v>4100</v>
      </c>
    </row>
    <row r="28" spans="1:6" s="2" customFormat="1" ht="75.75" customHeight="1">
      <c r="A28" s="43"/>
      <c r="B28" s="43"/>
      <c r="C28" s="57"/>
      <c r="D28" s="44" t="s">
        <v>61</v>
      </c>
      <c r="E28" s="68" t="s">
        <v>34</v>
      </c>
      <c r="F28" s="69">
        <f>SUM(F29:F30)</f>
        <v>125500</v>
      </c>
    </row>
    <row r="29" spans="1:6" s="2" customFormat="1" ht="26.25" customHeight="1">
      <c r="A29" s="43"/>
      <c r="B29" s="43"/>
      <c r="C29" s="57"/>
      <c r="D29" s="44"/>
      <c r="E29" s="68" t="s">
        <v>87</v>
      </c>
      <c r="F29" s="69">
        <v>46000</v>
      </c>
    </row>
    <row r="30" spans="1:6" s="2" customFormat="1" ht="25.5">
      <c r="A30" s="43"/>
      <c r="B30" s="43"/>
      <c r="C30" s="57"/>
      <c r="D30" s="44"/>
      <c r="E30" s="68" t="s">
        <v>88</v>
      </c>
      <c r="F30" s="69">
        <v>79500</v>
      </c>
    </row>
    <row r="31" spans="1:6" s="2" customFormat="1" ht="38.25">
      <c r="A31" s="43"/>
      <c r="B31" s="43"/>
      <c r="C31" s="57"/>
      <c r="D31" s="44" t="s">
        <v>63</v>
      </c>
      <c r="E31" s="68" t="s">
        <v>90</v>
      </c>
      <c r="F31" s="69">
        <v>1300000</v>
      </c>
    </row>
    <row r="32" spans="1:6" s="2" customFormat="1" ht="12.75">
      <c r="A32" s="43"/>
      <c r="B32" s="43"/>
      <c r="C32" s="57"/>
      <c r="D32" s="44" t="s">
        <v>64</v>
      </c>
      <c r="E32" s="68" t="s">
        <v>5</v>
      </c>
      <c r="F32" s="69">
        <v>55000</v>
      </c>
    </row>
    <row r="33" spans="1:6" s="2" customFormat="1" ht="12.75">
      <c r="A33" s="43"/>
      <c r="B33" s="43"/>
      <c r="C33" s="57"/>
      <c r="D33" s="44" t="s">
        <v>65</v>
      </c>
      <c r="E33" s="68" t="s">
        <v>13</v>
      </c>
      <c r="F33" s="69">
        <v>1000</v>
      </c>
    </row>
    <row r="34" spans="1:6" s="37" customFormat="1" ht="12.75">
      <c r="A34" s="43"/>
      <c r="B34" s="43"/>
      <c r="C34" s="57"/>
      <c r="D34" s="44"/>
      <c r="E34" s="68"/>
      <c r="F34" s="69"/>
    </row>
    <row r="35" spans="1:6" s="5" customFormat="1" ht="12.75">
      <c r="A35" s="16" t="s">
        <v>43</v>
      </c>
      <c r="B35" s="16">
        <v>710</v>
      </c>
      <c r="C35" s="33"/>
      <c r="D35" s="23"/>
      <c r="E35" s="24" t="s">
        <v>98</v>
      </c>
      <c r="F35" s="25">
        <f>SUM(F37)</f>
        <v>700</v>
      </c>
    </row>
    <row r="36" spans="1:6" s="3" customFormat="1" ht="12.75">
      <c r="A36" s="43"/>
      <c r="B36" s="43"/>
      <c r="C36" s="57"/>
      <c r="D36" s="44"/>
      <c r="E36" s="68"/>
      <c r="F36" s="69"/>
    </row>
    <row r="37" spans="1:6" s="4" customFormat="1" ht="12.75">
      <c r="A37" s="20"/>
      <c r="B37" s="20"/>
      <c r="C37" s="29">
        <v>71035</v>
      </c>
      <c r="D37" s="26"/>
      <c r="E37" s="27" t="s">
        <v>99</v>
      </c>
      <c r="F37" s="28">
        <f>SUM(F38)</f>
        <v>700</v>
      </c>
    </row>
    <row r="38" spans="1:6" s="3" customFormat="1" ht="51">
      <c r="A38" s="43"/>
      <c r="B38" s="43"/>
      <c r="C38" s="57"/>
      <c r="D38" s="44" t="s">
        <v>100</v>
      </c>
      <c r="E38" s="68" t="s">
        <v>111</v>
      </c>
      <c r="F38" s="69">
        <v>700</v>
      </c>
    </row>
    <row r="39" spans="1:6" s="3" customFormat="1" ht="12.75">
      <c r="A39" s="43"/>
      <c r="B39" s="43"/>
      <c r="C39" s="57"/>
      <c r="D39" s="44"/>
      <c r="E39" s="68"/>
      <c r="F39" s="69"/>
    </row>
    <row r="40" spans="1:6" s="3" customFormat="1" ht="12.75">
      <c r="A40" s="43"/>
      <c r="B40" s="43"/>
      <c r="C40" s="57"/>
      <c r="D40" s="44"/>
      <c r="E40" s="68"/>
      <c r="F40" s="69"/>
    </row>
    <row r="41" spans="1:6" s="3" customFormat="1" ht="12.75">
      <c r="A41" s="16" t="s">
        <v>82</v>
      </c>
      <c r="B41" s="16">
        <v>750</v>
      </c>
      <c r="C41" s="33"/>
      <c r="D41" s="65"/>
      <c r="E41" s="34" t="s">
        <v>14</v>
      </c>
      <c r="F41" s="35">
        <f>SUM(F43,F47,G41)</f>
        <v>95894</v>
      </c>
    </row>
    <row r="42" spans="1:6" s="3" customFormat="1" ht="12.75">
      <c r="A42" s="18"/>
      <c r="B42" s="18"/>
      <c r="C42" s="49"/>
      <c r="D42" s="70"/>
      <c r="E42" s="60"/>
      <c r="F42" s="61"/>
    </row>
    <row r="43" spans="1:6" s="3" customFormat="1" ht="12.75">
      <c r="A43" s="43"/>
      <c r="B43" s="43"/>
      <c r="C43" s="29">
        <v>75011</v>
      </c>
      <c r="D43" s="66"/>
      <c r="E43" s="31" t="s">
        <v>15</v>
      </c>
      <c r="F43" s="32">
        <f>SUM(F44,F45)</f>
        <v>64634</v>
      </c>
    </row>
    <row r="44" spans="1:8" s="2" customFormat="1" ht="63.75">
      <c r="A44" s="43"/>
      <c r="B44" s="43"/>
      <c r="C44" s="57"/>
      <c r="D44" s="57">
        <v>2010</v>
      </c>
      <c r="E44" s="62" t="s">
        <v>45</v>
      </c>
      <c r="F44" s="45">
        <v>64594</v>
      </c>
      <c r="G44" s="85"/>
      <c r="H44" s="86"/>
    </row>
    <row r="45" spans="1:6" s="2" customFormat="1" ht="51">
      <c r="A45" s="43"/>
      <c r="B45" s="43"/>
      <c r="C45" s="57"/>
      <c r="D45" s="44" t="s">
        <v>84</v>
      </c>
      <c r="E45" s="68" t="s">
        <v>85</v>
      </c>
      <c r="F45" s="69">
        <v>40</v>
      </c>
    </row>
    <row r="46" spans="1:6" s="37" customFormat="1" ht="12.75">
      <c r="A46" s="43"/>
      <c r="B46" s="43"/>
      <c r="C46" s="57"/>
      <c r="D46" s="72"/>
      <c r="E46" s="68"/>
      <c r="F46" s="69"/>
    </row>
    <row r="47" spans="1:6" s="3" customFormat="1" ht="25.5">
      <c r="A47" s="43"/>
      <c r="B47" s="43"/>
      <c r="C47" s="29">
        <v>75023</v>
      </c>
      <c r="D47" s="30"/>
      <c r="E47" s="31" t="s">
        <v>16</v>
      </c>
      <c r="F47" s="32">
        <f>SUM(F48:F49)</f>
        <v>31260</v>
      </c>
    </row>
    <row r="48" spans="1:6" s="3" customFormat="1" ht="12.75">
      <c r="A48" s="43"/>
      <c r="B48" s="43"/>
      <c r="C48" s="57"/>
      <c r="D48" s="44" t="s">
        <v>64</v>
      </c>
      <c r="E48" s="62" t="s">
        <v>89</v>
      </c>
      <c r="F48" s="45">
        <v>500</v>
      </c>
    </row>
    <row r="49" spans="1:6" s="3" customFormat="1" ht="12.75">
      <c r="A49" s="43"/>
      <c r="B49" s="43"/>
      <c r="C49" s="57"/>
      <c r="D49" s="44" t="s">
        <v>65</v>
      </c>
      <c r="E49" s="62" t="s">
        <v>13</v>
      </c>
      <c r="F49" s="45">
        <v>30760</v>
      </c>
    </row>
    <row r="50" spans="1:6" s="3" customFormat="1" ht="12.75">
      <c r="A50" s="43"/>
      <c r="B50" s="43"/>
      <c r="C50" s="57"/>
      <c r="D50" s="57"/>
      <c r="E50" s="62"/>
      <c r="F50" s="45"/>
    </row>
    <row r="51" spans="1:6" s="3" customFormat="1" ht="12.75">
      <c r="A51" s="43"/>
      <c r="B51" s="43"/>
      <c r="C51" s="57"/>
      <c r="D51" s="57"/>
      <c r="E51" s="62"/>
      <c r="F51" s="45"/>
    </row>
    <row r="52" spans="1:6" s="3" customFormat="1" ht="38.25">
      <c r="A52" s="33" t="s">
        <v>17</v>
      </c>
      <c r="B52" s="33">
        <v>751</v>
      </c>
      <c r="C52" s="33"/>
      <c r="D52" s="33"/>
      <c r="E52" s="34" t="s">
        <v>46</v>
      </c>
      <c r="F52" s="35">
        <f>SUM(F54)</f>
        <v>3200</v>
      </c>
    </row>
    <row r="53" spans="1:6" s="3" customFormat="1" ht="12.75">
      <c r="A53" s="18"/>
      <c r="B53" s="18"/>
      <c r="C53" s="49"/>
      <c r="D53" s="49"/>
      <c r="E53" s="60"/>
      <c r="F53" s="61"/>
    </row>
    <row r="54" spans="1:6" s="3" customFormat="1" ht="25.5">
      <c r="A54" s="57"/>
      <c r="B54" s="57"/>
      <c r="C54" s="29">
        <v>75101</v>
      </c>
      <c r="D54" s="29"/>
      <c r="E54" s="31" t="s">
        <v>57</v>
      </c>
      <c r="F54" s="32">
        <f>SUM(F55)</f>
        <v>3200</v>
      </c>
    </row>
    <row r="55" spans="1:6" s="3" customFormat="1" ht="63.75">
      <c r="A55" s="43"/>
      <c r="B55" s="43"/>
      <c r="C55" s="57"/>
      <c r="D55" s="57">
        <v>2010</v>
      </c>
      <c r="E55" s="62" t="s">
        <v>45</v>
      </c>
      <c r="F55" s="45">
        <v>3200</v>
      </c>
    </row>
    <row r="56" spans="1:6" s="3" customFormat="1" ht="12.75">
      <c r="A56" s="43"/>
      <c r="B56" s="43"/>
      <c r="C56" s="57"/>
      <c r="D56" s="57"/>
      <c r="E56" s="62"/>
      <c r="F56" s="45"/>
    </row>
    <row r="57" spans="1:6" s="5" customFormat="1" ht="25.5">
      <c r="A57" s="16" t="s">
        <v>18</v>
      </c>
      <c r="B57" s="16">
        <v>754</v>
      </c>
      <c r="C57" s="33"/>
      <c r="D57" s="33"/>
      <c r="E57" s="34" t="s">
        <v>123</v>
      </c>
      <c r="F57" s="35">
        <f>SUM(F59)</f>
        <v>1100</v>
      </c>
    </row>
    <row r="58" spans="1:6" s="3" customFormat="1" ht="12.75">
      <c r="A58" s="43"/>
      <c r="B58" s="43"/>
      <c r="C58" s="57"/>
      <c r="D58" s="57"/>
      <c r="E58" s="62"/>
      <c r="F58" s="45"/>
    </row>
    <row r="59" spans="1:6" s="4" customFormat="1" ht="12.75">
      <c r="A59" s="20"/>
      <c r="B59" s="20"/>
      <c r="C59" s="29">
        <v>75414</v>
      </c>
      <c r="D59" s="29"/>
      <c r="E59" s="31" t="s">
        <v>124</v>
      </c>
      <c r="F59" s="32">
        <f>SUM(F60)</f>
        <v>1100</v>
      </c>
    </row>
    <row r="60" spans="1:6" s="3" customFormat="1" ht="51">
      <c r="A60" s="43"/>
      <c r="B60" s="43"/>
      <c r="C60" s="57"/>
      <c r="D60" s="57">
        <v>2320</v>
      </c>
      <c r="E60" s="76" t="s">
        <v>125</v>
      </c>
      <c r="F60" s="45">
        <v>1100</v>
      </c>
    </row>
    <row r="61" spans="1:6" s="3" customFormat="1" ht="12.75">
      <c r="A61" s="43"/>
      <c r="B61" s="43"/>
      <c r="C61" s="57"/>
      <c r="D61" s="57"/>
      <c r="E61" s="62"/>
      <c r="F61" s="45"/>
    </row>
    <row r="62" spans="1:6" s="3" customFormat="1" ht="12.75">
      <c r="A62" s="43"/>
      <c r="B62" s="43"/>
      <c r="C62" s="57"/>
      <c r="D62" s="57"/>
      <c r="E62" s="62"/>
      <c r="F62" s="45"/>
    </row>
    <row r="63" spans="1:6" s="3" customFormat="1" ht="64.5" customHeight="1">
      <c r="A63" s="33" t="s">
        <v>19</v>
      </c>
      <c r="B63" s="33">
        <v>756</v>
      </c>
      <c r="C63" s="33"/>
      <c r="D63" s="33"/>
      <c r="E63" s="34" t="s">
        <v>56</v>
      </c>
      <c r="F63" s="35">
        <f>SUM(F65,F69,F77,F87,F95)</f>
        <v>9957622</v>
      </c>
    </row>
    <row r="64" spans="1:6" s="3" customFormat="1" ht="12.75">
      <c r="A64" s="18"/>
      <c r="B64" s="18"/>
      <c r="C64" s="49"/>
      <c r="D64" s="49"/>
      <c r="E64" s="60"/>
      <c r="F64" s="61"/>
    </row>
    <row r="65" spans="1:6" s="3" customFormat="1" ht="26.25" customHeight="1">
      <c r="A65" s="43"/>
      <c r="B65" s="43"/>
      <c r="C65" s="31">
        <v>75601</v>
      </c>
      <c r="D65" s="31"/>
      <c r="E65" s="31" t="s">
        <v>55</v>
      </c>
      <c r="F65" s="36">
        <f>SUM(F66:F67)</f>
        <v>13000</v>
      </c>
    </row>
    <row r="66" spans="1:6" s="3" customFormat="1" ht="38.25">
      <c r="A66" s="43"/>
      <c r="B66" s="43"/>
      <c r="C66" s="57"/>
      <c r="D66" s="44" t="s">
        <v>66</v>
      </c>
      <c r="E66" s="62" t="s">
        <v>47</v>
      </c>
      <c r="F66" s="45">
        <v>12000</v>
      </c>
    </row>
    <row r="67" spans="1:6" s="3" customFormat="1" ht="25.5">
      <c r="A67" s="43"/>
      <c r="B67" s="43"/>
      <c r="C67" s="57"/>
      <c r="D67" s="44" t="s">
        <v>67</v>
      </c>
      <c r="E67" s="62" t="s">
        <v>48</v>
      </c>
      <c r="F67" s="45">
        <v>1000</v>
      </c>
    </row>
    <row r="68" spans="1:6" s="3" customFormat="1" ht="12.75">
      <c r="A68" s="38"/>
      <c r="B68" s="38"/>
      <c r="C68" s="41"/>
      <c r="D68" s="41"/>
      <c r="E68" s="42"/>
      <c r="F68" s="40"/>
    </row>
    <row r="69" spans="1:6" s="3" customFormat="1" ht="63.75">
      <c r="A69" s="43"/>
      <c r="B69" s="43"/>
      <c r="C69" s="29">
        <v>75615</v>
      </c>
      <c r="D69" s="29"/>
      <c r="E69" s="31" t="s">
        <v>54</v>
      </c>
      <c r="F69" s="32">
        <f>SUM(F70:F75)</f>
        <v>3361932</v>
      </c>
    </row>
    <row r="70" spans="1:6" s="3" customFormat="1" ht="12.75">
      <c r="A70" s="43"/>
      <c r="B70" s="43"/>
      <c r="C70" s="57"/>
      <c r="D70" s="44" t="s">
        <v>68</v>
      </c>
      <c r="E70" s="62" t="s">
        <v>38</v>
      </c>
      <c r="F70" s="45">
        <v>3208590</v>
      </c>
    </row>
    <row r="71" spans="1:6" s="3" customFormat="1" ht="12.75">
      <c r="A71" s="43"/>
      <c r="B71" s="43"/>
      <c r="C71" s="57"/>
      <c r="D71" s="44" t="s">
        <v>69</v>
      </c>
      <c r="E71" s="62" t="s">
        <v>20</v>
      </c>
      <c r="F71" s="45">
        <v>8043</v>
      </c>
    </row>
    <row r="72" spans="1:6" s="3" customFormat="1" ht="12.75">
      <c r="A72" s="43"/>
      <c r="B72" s="43"/>
      <c r="C72" s="57"/>
      <c r="D72" s="44" t="s">
        <v>70</v>
      </c>
      <c r="E72" s="62" t="s">
        <v>21</v>
      </c>
      <c r="F72" s="45">
        <v>85931</v>
      </c>
    </row>
    <row r="73" spans="1:6" s="3" customFormat="1" ht="12.75">
      <c r="A73" s="43"/>
      <c r="B73" s="43"/>
      <c r="C73" s="57"/>
      <c r="D73" s="44" t="s">
        <v>71</v>
      </c>
      <c r="E73" s="62" t="s">
        <v>22</v>
      </c>
      <c r="F73" s="45">
        <v>25338</v>
      </c>
    </row>
    <row r="74" spans="1:6" s="3" customFormat="1" ht="12.75">
      <c r="A74" s="43"/>
      <c r="B74" s="43"/>
      <c r="C74" s="57"/>
      <c r="D74" s="44" t="s">
        <v>72</v>
      </c>
      <c r="E74" s="62" t="s">
        <v>23</v>
      </c>
      <c r="F74" s="45">
        <v>5000</v>
      </c>
    </row>
    <row r="75" spans="1:6" s="3" customFormat="1" ht="25.5">
      <c r="A75" s="43"/>
      <c r="B75" s="43"/>
      <c r="C75" s="57"/>
      <c r="D75" s="44" t="s">
        <v>67</v>
      </c>
      <c r="E75" s="62" t="s">
        <v>48</v>
      </c>
      <c r="F75" s="45">
        <v>29030</v>
      </c>
    </row>
    <row r="76" spans="1:6" s="3" customFormat="1" ht="12.75">
      <c r="A76" s="38"/>
      <c r="B76" s="38"/>
      <c r="C76" s="41"/>
      <c r="D76" s="39"/>
      <c r="E76" s="42"/>
      <c r="F76" s="40"/>
    </row>
    <row r="77" spans="1:6" s="3" customFormat="1" ht="63.75">
      <c r="A77" s="43"/>
      <c r="B77" s="43"/>
      <c r="C77" s="29">
        <v>75616</v>
      </c>
      <c r="D77" s="26"/>
      <c r="E77" s="31" t="s">
        <v>49</v>
      </c>
      <c r="F77" s="32">
        <f>SUM(F78:F85)</f>
        <v>2022720</v>
      </c>
    </row>
    <row r="78" spans="1:6" s="3" customFormat="1" ht="12.75">
      <c r="A78" s="43"/>
      <c r="B78" s="43"/>
      <c r="C78" s="57"/>
      <c r="D78" s="44" t="s">
        <v>68</v>
      </c>
      <c r="E78" s="62" t="s">
        <v>38</v>
      </c>
      <c r="F78" s="45">
        <v>1523408</v>
      </c>
    </row>
    <row r="79" spans="1:6" s="3" customFormat="1" ht="12.75">
      <c r="A79" s="43"/>
      <c r="B79" s="43"/>
      <c r="C79" s="57"/>
      <c r="D79" s="44" t="s">
        <v>69</v>
      </c>
      <c r="E79" s="62" t="s">
        <v>20</v>
      </c>
      <c r="F79" s="45">
        <v>92753</v>
      </c>
    </row>
    <row r="80" spans="1:6" s="3" customFormat="1" ht="12.75">
      <c r="A80" s="43"/>
      <c r="B80" s="43"/>
      <c r="C80" s="57"/>
      <c r="D80" s="44" t="s">
        <v>70</v>
      </c>
      <c r="E80" s="62" t="s">
        <v>21</v>
      </c>
      <c r="F80" s="45">
        <v>7426</v>
      </c>
    </row>
    <row r="81" spans="1:6" s="3" customFormat="1" ht="12.75">
      <c r="A81" s="43"/>
      <c r="B81" s="43"/>
      <c r="C81" s="57"/>
      <c r="D81" s="44" t="s">
        <v>71</v>
      </c>
      <c r="E81" s="62" t="s">
        <v>22</v>
      </c>
      <c r="F81" s="45">
        <v>147385</v>
      </c>
    </row>
    <row r="82" spans="1:6" s="2" customFormat="1" ht="12.75">
      <c r="A82" s="43"/>
      <c r="B82" s="43"/>
      <c r="C82" s="57"/>
      <c r="D82" s="44" t="s">
        <v>73</v>
      </c>
      <c r="E82" s="62" t="s">
        <v>24</v>
      </c>
      <c r="F82" s="45">
        <v>70000</v>
      </c>
    </row>
    <row r="83" spans="1:6" s="2" customFormat="1" ht="12.75">
      <c r="A83" s="43"/>
      <c r="B83" s="43"/>
      <c r="C83" s="57"/>
      <c r="D83" s="44" t="s">
        <v>74</v>
      </c>
      <c r="E83" s="62" t="s">
        <v>25</v>
      </c>
      <c r="F83" s="45">
        <v>7200</v>
      </c>
    </row>
    <row r="84" spans="1:6" s="2" customFormat="1" ht="12.75">
      <c r="A84" s="43"/>
      <c r="B84" s="43"/>
      <c r="C84" s="57"/>
      <c r="D84" s="44" t="s">
        <v>72</v>
      </c>
      <c r="E84" s="62" t="s">
        <v>23</v>
      </c>
      <c r="F84" s="45">
        <v>165000</v>
      </c>
    </row>
    <row r="85" spans="1:6" s="2" customFormat="1" ht="25.5">
      <c r="A85" s="43"/>
      <c r="B85" s="43"/>
      <c r="C85" s="57"/>
      <c r="D85" s="44" t="s">
        <v>67</v>
      </c>
      <c r="E85" s="62" t="s">
        <v>48</v>
      </c>
      <c r="F85" s="45">
        <v>9548</v>
      </c>
    </row>
    <row r="86" spans="1:6" s="37" customFormat="1" ht="12.75">
      <c r="A86" s="38"/>
      <c r="B86" s="38"/>
      <c r="C86" s="41"/>
      <c r="D86" s="39"/>
      <c r="E86" s="42"/>
      <c r="F86" s="40"/>
    </row>
    <row r="87" spans="1:6" s="3" customFormat="1" ht="38.25">
      <c r="A87" s="43"/>
      <c r="B87" s="43"/>
      <c r="C87" s="29">
        <v>75618</v>
      </c>
      <c r="D87" s="26"/>
      <c r="E87" s="31" t="s">
        <v>50</v>
      </c>
      <c r="F87" s="32">
        <f>SUM(F88:F91,F93)</f>
        <v>342650</v>
      </c>
    </row>
    <row r="88" spans="1:6" s="2" customFormat="1" ht="12.75">
      <c r="A88" s="43"/>
      <c r="B88" s="43"/>
      <c r="C88" s="57"/>
      <c r="D88" s="44" t="s">
        <v>75</v>
      </c>
      <c r="E88" s="62" t="s">
        <v>26</v>
      </c>
      <c r="F88" s="45">
        <v>36000</v>
      </c>
    </row>
    <row r="89" spans="1:6" s="2" customFormat="1" ht="12.75">
      <c r="A89" s="43"/>
      <c r="B89" s="43"/>
      <c r="C89" s="57"/>
      <c r="D89" s="44" t="s">
        <v>80</v>
      </c>
      <c r="E89" s="62" t="s">
        <v>81</v>
      </c>
      <c r="F89" s="45">
        <v>140850</v>
      </c>
    </row>
    <row r="90" spans="1:6" s="2" customFormat="1" ht="25.5">
      <c r="A90" s="43"/>
      <c r="B90" s="43"/>
      <c r="C90" s="57"/>
      <c r="D90" s="44" t="s">
        <v>76</v>
      </c>
      <c r="E90" s="62" t="s">
        <v>58</v>
      </c>
      <c r="F90" s="45">
        <v>164300</v>
      </c>
    </row>
    <row r="91" spans="1:6" s="2" customFormat="1" ht="12.75">
      <c r="A91" s="43"/>
      <c r="B91" s="43"/>
      <c r="C91" s="57"/>
      <c r="D91" s="44" t="s">
        <v>77</v>
      </c>
      <c r="E91" s="62" t="s">
        <v>9</v>
      </c>
      <c r="F91" s="45">
        <f>SUM(F92)</f>
        <v>1000</v>
      </c>
    </row>
    <row r="92" spans="1:6" s="2" customFormat="1" ht="12.75">
      <c r="A92" s="43"/>
      <c r="B92" s="43"/>
      <c r="C92" s="57"/>
      <c r="D92" s="44"/>
      <c r="E92" s="62" t="s">
        <v>103</v>
      </c>
      <c r="F92" s="45">
        <v>1000</v>
      </c>
    </row>
    <row r="93" spans="1:6" s="2" customFormat="1" ht="25.5">
      <c r="A93" s="43"/>
      <c r="B93" s="43"/>
      <c r="C93" s="57"/>
      <c r="D93" s="44" t="s">
        <v>67</v>
      </c>
      <c r="E93" s="62" t="s">
        <v>48</v>
      </c>
      <c r="F93" s="45">
        <v>500</v>
      </c>
    </row>
    <row r="94" spans="1:6" s="37" customFormat="1" ht="12.75">
      <c r="A94" s="38"/>
      <c r="B94" s="38"/>
      <c r="C94" s="41"/>
      <c r="D94" s="39"/>
      <c r="E94" s="42"/>
      <c r="F94" s="40"/>
    </row>
    <row r="95" spans="1:6" s="3" customFormat="1" ht="25.5">
      <c r="A95" s="43"/>
      <c r="B95" s="43"/>
      <c r="C95" s="29">
        <v>75621</v>
      </c>
      <c r="D95" s="26"/>
      <c r="E95" s="31" t="s">
        <v>51</v>
      </c>
      <c r="F95" s="32">
        <f>SUM(F96:F97)</f>
        <v>4217320</v>
      </c>
    </row>
    <row r="96" spans="1:6" s="2" customFormat="1" ht="12.75">
      <c r="A96" s="43"/>
      <c r="B96" s="43"/>
      <c r="C96" s="57"/>
      <c r="D96" s="44" t="s">
        <v>78</v>
      </c>
      <c r="E96" s="62" t="s">
        <v>27</v>
      </c>
      <c r="F96" s="45">
        <v>4149320</v>
      </c>
    </row>
    <row r="97" spans="1:6" s="2" customFormat="1" ht="12.75">
      <c r="A97" s="43"/>
      <c r="B97" s="43"/>
      <c r="C97" s="57"/>
      <c r="D97" s="44" t="s">
        <v>79</v>
      </c>
      <c r="E97" s="62" t="s">
        <v>28</v>
      </c>
      <c r="F97" s="45">
        <v>68000</v>
      </c>
    </row>
    <row r="98" spans="1:6" s="37" customFormat="1" ht="12.75">
      <c r="A98" s="38"/>
      <c r="B98" s="38"/>
      <c r="C98" s="41"/>
      <c r="D98" s="41"/>
      <c r="E98" s="42"/>
      <c r="F98" s="40"/>
    </row>
    <row r="99" spans="1:6" s="3" customFormat="1" ht="12.75">
      <c r="A99" s="16" t="s">
        <v>29</v>
      </c>
      <c r="B99" s="16">
        <v>758</v>
      </c>
      <c r="C99" s="33"/>
      <c r="D99" s="33"/>
      <c r="E99" s="34" t="s">
        <v>30</v>
      </c>
      <c r="F99" s="35">
        <f>SUM(F101,F104,F107)</f>
        <v>10651817</v>
      </c>
    </row>
    <row r="100" spans="1:6" s="37" customFormat="1" ht="12.75">
      <c r="A100" s="18"/>
      <c r="B100" s="18"/>
      <c r="C100" s="49"/>
      <c r="D100" s="49"/>
      <c r="E100" s="60"/>
      <c r="F100" s="61"/>
    </row>
    <row r="101" spans="1:6" s="3" customFormat="1" ht="25.5">
      <c r="A101" s="43"/>
      <c r="B101" s="43"/>
      <c r="C101" s="29">
        <v>75801</v>
      </c>
      <c r="D101" s="29"/>
      <c r="E101" s="31" t="s">
        <v>52</v>
      </c>
      <c r="F101" s="32">
        <f>SUM(F102)</f>
        <v>7168250</v>
      </c>
    </row>
    <row r="102" spans="1:6" s="3" customFormat="1" ht="12.75">
      <c r="A102" s="43"/>
      <c r="B102" s="43"/>
      <c r="C102" s="57"/>
      <c r="D102" s="57">
        <v>2920</v>
      </c>
      <c r="E102" s="62" t="s">
        <v>31</v>
      </c>
      <c r="F102" s="45">
        <v>7168250</v>
      </c>
    </row>
    <row r="103" spans="1:6" s="37" customFormat="1" ht="12.75">
      <c r="A103" s="43"/>
      <c r="B103" s="43"/>
      <c r="C103" s="57"/>
      <c r="D103" s="57"/>
      <c r="E103" s="62"/>
      <c r="F103" s="45"/>
    </row>
    <row r="104" spans="1:6" s="3" customFormat="1" ht="25.5">
      <c r="A104" s="43"/>
      <c r="B104" s="43"/>
      <c r="C104" s="29">
        <v>75807</v>
      </c>
      <c r="D104" s="29"/>
      <c r="E104" s="31" t="s">
        <v>35</v>
      </c>
      <c r="F104" s="32">
        <f>SUM(F105)</f>
        <v>3340351</v>
      </c>
    </row>
    <row r="105" spans="1:6" s="3" customFormat="1" ht="12.75">
      <c r="A105" s="43"/>
      <c r="B105" s="43"/>
      <c r="C105" s="57"/>
      <c r="D105" s="57">
        <v>2920</v>
      </c>
      <c r="E105" s="62" t="s">
        <v>31</v>
      </c>
      <c r="F105" s="45">
        <v>3340351</v>
      </c>
    </row>
    <row r="106" spans="1:6" s="3" customFormat="1" ht="12.75">
      <c r="A106" s="43"/>
      <c r="B106" s="43"/>
      <c r="C106" s="57"/>
      <c r="D106" s="57"/>
      <c r="E106" s="62"/>
      <c r="F106" s="45"/>
    </row>
    <row r="107" spans="1:6" s="3" customFormat="1" ht="25.5">
      <c r="A107" s="43"/>
      <c r="B107" s="43"/>
      <c r="C107" s="29">
        <v>75831</v>
      </c>
      <c r="D107" s="29"/>
      <c r="E107" s="31" t="s">
        <v>39</v>
      </c>
      <c r="F107" s="32">
        <f>SUM(F108)</f>
        <v>143216</v>
      </c>
    </row>
    <row r="108" spans="1:6" s="3" customFormat="1" ht="12.75">
      <c r="A108" s="43"/>
      <c r="B108" s="43"/>
      <c r="C108" s="57"/>
      <c r="D108" s="57">
        <v>2920</v>
      </c>
      <c r="E108" s="62" t="s">
        <v>31</v>
      </c>
      <c r="F108" s="45">
        <v>143216</v>
      </c>
    </row>
    <row r="109" spans="1:6" s="3" customFormat="1" ht="12.75">
      <c r="A109" s="43"/>
      <c r="B109" s="43"/>
      <c r="C109" s="57"/>
      <c r="D109" s="44"/>
      <c r="E109" s="62"/>
      <c r="F109" s="45"/>
    </row>
    <row r="110" spans="1:6" s="5" customFormat="1" ht="12.75">
      <c r="A110" s="16" t="s">
        <v>83</v>
      </c>
      <c r="B110" s="16">
        <v>801</v>
      </c>
      <c r="C110" s="33"/>
      <c r="D110" s="23"/>
      <c r="E110" s="34" t="s">
        <v>91</v>
      </c>
      <c r="F110" s="35">
        <f>SUM(F112)</f>
        <v>350000</v>
      </c>
    </row>
    <row r="111" spans="1:6" s="37" customFormat="1" ht="12.75">
      <c r="A111" s="43"/>
      <c r="B111" s="43"/>
      <c r="C111" s="57"/>
      <c r="D111" s="44"/>
      <c r="E111" s="62"/>
      <c r="F111" s="45"/>
    </row>
    <row r="112" spans="1:6" s="4" customFormat="1" ht="12.75">
      <c r="A112" s="20"/>
      <c r="B112" s="20"/>
      <c r="C112" s="29">
        <v>80110</v>
      </c>
      <c r="D112" s="26"/>
      <c r="E112" s="31" t="s">
        <v>92</v>
      </c>
      <c r="F112" s="32">
        <f>SUM(F113)</f>
        <v>350000</v>
      </c>
    </row>
    <row r="113" spans="1:6" s="3" customFormat="1" ht="76.5">
      <c r="A113" s="43"/>
      <c r="B113" s="43"/>
      <c r="C113" s="57"/>
      <c r="D113" s="44" t="s">
        <v>112</v>
      </c>
      <c r="E113" s="62" t="s">
        <v>113</v>
      </c>
      <c r="F113" s="45">
        <f>SUM(F114)</f>
        <v>350000</v>
      </c>
    </row>
    <row r="114" spans="1:12" s="3" customFormat="1" ht="25.5">
      <c r="A114" s="43"/>
      <c r="B114" s="43"/>
      <c r="C114" s="57"/>
      <c r="D114" s="44"/>
      <c r="E114" s="62" t="s">
        <v>114</v>
      </c>
      <c r="F114" s="45">
        <v>350000</v>
      </c>
      <c r="G114" s="83"/>
      <c r="H114" s="84"/>
      <c r="I114" s="84"/>
      <c r="J114" s="84"/>
      <c r="K114" s="84"/>
      <c r="L114" s="84"/>
    </row>
    <row r="115" spans="1:12" s="3" customFormat="1" ht="12.75">
      <c r="A115" s="43"/>
      <c r="B115" s="43"/>
      <c r="C115" s="57"/>
      <c r="D115" s="44"/>
      <c r="E115" s="62"/>
      <c r="F115" s="45"/>
      <c r="G115" s="8"/>
      <c r="H115" s="7"/>
      <c r="I115" s="7"/>
      <c r="J115" s="7"/>
      <c r="K115" s="7"/>
      <c r="L115" s="7"/>
    </row>
    <row r="116" spans="1:6" s="37" customFormat="1" ht="12.75">
      <c r="A116" s="43"/>
      <c r="B116" s="43"/>
      <c r="C116" s="57"/>
      <c r="D116" s="44"/>
      <c r="E116" s="62"/>
      <c r="F116" s="45"/>
    </row>
    <row r="117" spans="1:6" s="3" customFormat="1" ht="12.75">
      <c r="A117" s="16" t="s">
        <v>94</v>
      </c>
      <c r="B117" s="16">
        <v>851</v>
      </c>
      <c r="C117" s="33"/>
      <c r="D117" s="23"/>
      <c r="E117" s="34" t="s">
        <v>41</v>
      </c>
      <c r="F117" s="35">
        <f>SUM(F119)</f>
        <v>35</v>
      </c>
    </row>
    <row r="118" spans="1:6" s="3" customFormat="1" ht="12.75">
      <c r="A118" s="18"/>
      <c r="B118" s="18"/>
      <c r="C118" s="49"/>
      <c r="D118" s="73"/>
      <c r="E118" s="60"/>
      <c r="F118" s="61"/>
    </row>
    <row r="119" spans="1:12" s="4" customFormat="1" ht="12.75">
      <c r="A119" s="20"/>
      <c r="B119" s="20"/>
      <c r="C119" s="29">
        <v>85195</v>
      </c>
      <c r="D119" s="26"/>
      <c r="E119" s="31" t="s">
        <v>4</v>
      </c>
      <c r="F119" s="32">
        <f>SUM(F120)</f>
        <v>35</v>
      </c>
      <c r="G119" s="9"/>
      <c r="H119" s="10"/>
      <c r="I119" s="10"/>
      <c r="J119" s="10"/>
      <c r="K119" s="10"/>
      <c r="L119" s="10"/>
    </row>
    <row r="120" spans="1:12" s="3" customFormat="1" ht="63.75">
      <c r="A120" s="43"/>
      <c r="B120" s="43"/>
      <c r="C120" s="57"/>
      <c r="D120" s="44" t="s">
        <v>101</v>
      </c>
      <c r="E120" s="62" t="s">
        <v>45</v>
      </c>
      <c r="F120" s="45">
        <v>35</v>
      </c>
      <c r="G120" s="8"/>
      <c r="H120" s="7"/>
      <c r="I120" s="7"/>
      <c r="J120" s="8"/>
      <c r="K120" s="7"/>
      <c r="L120" s="7"/>
    </row>
    <row r="121" spans="1:12" s="3" customFormat="1" ht="12.75">
      <c r="A121" s="43"/>
      <c r="B121" s="43"/>
      <c r="C121" s="57"/>
      <c r="D121" s="44"/>
      <c r="E121" s="62"/>
      <c r="F121" s="45"/>
      <c r="G121" s="8"/>
      <c r="H121" s="7"/>
      <c r="I121" s="7"/>
      <c r="J121" s="7"/>
      <c r="K121" s="7"/>
      <c r="L121" s="7"/>
    </row>
    <row r="122" spans="1:6" s="3" customFormat="1" ht="12.75">
      <c r="A122" s="43"/>
      <c r="B122" s="43"/>
      <c r="C122" s="57"/>
      <c r="D122" s="44"/>
      <c r="E122" s="62"/>
      <c r="F122" s="45"/>
    </row>
    <row r="123" spans="1:6" s="74" customFormat="1" ht="12.75">
      <c r="A123" s="16" t="s">
        <v>102</v>
      </c>
      <c r="B123" s="16">
        <v>852</v>
      </c>
      <c r="C123" s="33"/>
      <c r="D123" s="23"/>
      <c r="E123" s="34" t="s">
        <v>36</v>
      </c>
      <c r="F123" s="35">
        <f>SUM(F125,F128,F132,F138,F135,F141)</f>
        <v>2547347</v>
      </c>
    </row>
    <row r="124" spans="1:6" s="74" customFormat="1" ht="12.75">
      <c r="A124" s="18"/>
      <c r="B124" s="18"/>
      <c r="C124" s="49"/>
      <c r="D124" s="73"/>
      <c r="E124" s="60"/>
      <c r="F124" s="61"/>
    </row>
    <row r="125" spans="1:6" s="74" customFormat="1" ht="58.5" customHeight="1">
      <c r="A125" s="18"/>
      <c r="B125" s="75"/>
      <c r="C125" s="29">
        <v>85212</v>
      </c>
      <c r="D125" s="29"/>
      <c r="E125" s="31" t="s">
        <v>105</v>
      </c>
      <c r="F125" s="32">
        <f>SUM(F126:F126)</f>
        <v>2188212</v>
      </c>
    </row>
    <row r="126" spans="1:6" s="74" customFormat="1" ht="63" customHeight="1">
      <c r="A126" s="18"/>
      <c r="B126" s="18"/>
      <c r="C126" s="57"/>
      <c r="D126" s="57">
        <v>2010</v>
      </c>
      <c r="E126" s="62" t="s">
        <v>45</v>
      </c>
      <c r="F126" s="45">
        <v>2188212</v>
      </c>
    </row>
    <row r="127" spans="1:6" s="74" customFormat="1" ht="12.75">
      <c r="A127" s="18"/>
      <c r="B127" s="18"/>
      <c r="C127" s="57"/>
      <c r="D127" s="57"/>
      <c r="E127" s="62"/>
      <c r="F127" s="45"/>
    </row>
    <row r="128" spans="1:6" s="74" customFormat="1" ht="83.25" customHeight="1">
      <c r="A128" s="43"/>
      <c r="B128" s="43"/>
      <c r="C128" s="29">
        <v>85213</v>
      </c>
      <c r="D128" s="29"/>
      <c r="E128" s="31" t="s">
        <v>97</v>
      </c>
      <c r="F128" s="32">
        <f>SUM(F129:F130)</f>
        <v>8802</v>
      </c>
    </row>
    <row r="129" spans="1:6" s="74" customFormat="1" ht="63.75" customHeight="1">
      <c r="A129" s="43"/>
      <c r="B129" s="43"/>
      <c r="C129" s="57"/>
      <c r="D129" s="57">
        <v>2010</v>
      </c>
      <c r="E129" s="62" t="s">
        <v>45</v>
      </c>
      <c r="F129" s="45">
        <v>3557</v>
      </c>
    </row>
    <row r="130" spans="1:6" s="74" customFormat="1" ht="51" customHeight="1">
      <c r="A130" s="43"/>
      <c r="B130" s="43"/>
      <c r="C130" s="57"/>
      <c r="D130" s="57">
        <v>2030</v>
      </c>
      <c r="E130" s="62" t="s">
        <v>40</v>
      </c>
      <c r="F130" s="45">
        <v>5245</v>
      </c>
    </row>
    <row r="131" spans="1:6" s="74" customFormat="1" ht="12.75">
      <c r="A131" s="43"/>
      <c r="B131" s="43"/>
      <c r="C131" s="57"/>
      <c r="D131" s="57"/>
      <c r="E131" s="62"/>
      <c r="F131" s="45"/>
    </row>
    <row r="132" spans="1:6" s="74" customFormat="1" ht="25.5">
      <c r="A132" s="43"/>
      <c r="B132" s="43"/>
      <c r="C132" s="29">
        <v>85214</v>
      </c>
      <c r="D132" s="29"/>
      <c r="E132" s="31" t="s">
        <v>53</v>
      </c>
      <c r="F132" s="32">
        <f>SUM(F133)</f>
        <v>66135</v>
      </c>
    </row>
    <row r="133" spans="1:6" s="74" customFormat="1" ht="38.25">
      <c r="A133" s="43"/>
      <c r="B133" s="43"/>
      <c r="C133" s="57"/>
      <c r="D133" s="57">
        <v>2030</v>
      </c>
      <c r="E133" s="62" t="s">
        <v>40</v>
      </c>
      <c r="F133" s="45">
        <v>66135</v>
      </c>
    </row>
    <row r="134" spans="1:6" s="74" customFormat="1" ht="15.75" customHeight="1">
      <c r="A134" s="43"/>
      <c r="B134" s="43"/>
      <c r="C134" s="57"/>
      <c r="D134" s="57"/>
      <c r="E134" s="62"/>
      <c r="F134" s="45"/>
    </row>
    <row r="135" spans="1:6" s="4" customFormat="1" ht="15.75" customHeight="1">
      <c r="A135" s="20"/>
      <c r="B135" s="20"/>
      <c r="C135" s="29">
        <v>85216</v>
      </c>
      <c r="D135" s="29"/>
      <c r="E135" s="31" t="s">
        <v>104</v>
      </c>
      <c r="F135" s="32">
        <f>SUM(F136)</f>
        <v>57282</v>
      </c>
    </row>
    <row r="136" spans="1:6" s="74" customFormat="1" ht="38.25">
      <c r="A136" s="43"/>
      <c r="B136" s="43"/>
      <c r="C136" s="57"/>
      <c r="D136" s="57">
        <v>2030</v>
      </c>
      <c r="E136" s="62" t="s">
        <v>40</v>
      </c>
      <c r="F136" s="45">
        <v>57282</v>
      </c>
    </row>
    <row r="137" spans="1:6" s="74" customFormat="1" ht="14.25" customHeight="1">
      <c r="A137" s="43"/>
      <c r="B137" s="43"/>
      <c r="C137" s="57"/>
      <c r="D137" s="57"/>
      <c r="E137" s="62"/>
      <c r="F137" s="45"/>
    </row>
    <row r="138" spans="1:6" s="74" customFormat="1" ht="12.75">
      <c r="A138" s="43"/>
      <c r="B138" s="43"/>
      <c r="C138" s="29">
        <v>85219</v>
      </c>
      <c r="D138" s="29"/>
      <c r="E138" s="31" t="s">
        <v>32</v>
      </c>
      <c r="F138" s="32">
        <f>SUM(F139)</f>
        <v>152900</v>
      </c>
    </row>
    <row r="139" spans="1:6" s="74" customFormat="1" ht="38.25">
      <c r="A139" s="43"/>
      <c r="B139" s="43"/>
      <c r="C139" s="57"/>
      <c r="D139" s="57">
        <v>2030</v>
      </c>
      <c r="E139" s="62" t="s">
        <v>40</v>
      </c>
      <c r="F139" s="45">
        <v>152900</v>
      </c>
    </row>
    <row r="140" spans="1:6" s="74" customFormat="1" ht="12.75">
      <c r="A140" s="43"/>
      <c r="B140" s="43"/>
      <c r="C140" s="57"/>
      <c r="D140" s="57"/>
      <c r="E140" s="62"/>
      <c r="F140" s="45"/>
    </row>
    <row r="141" spans="1:6" s="74" customFormat="1" ht="12.75">
      <c r="A141" s="43"/>
      <c r="B141" s="43"/>
      <c r="C141" s="29">
        <v>85295</v>
      </c>
      <c r="D141" s="29"/>
      <c r="E141" s="31" t="s">
        <v>4</v>
      </c>
      <c r="F141" s="32">
        <f>SUM(F142)</f>
        <v>74016</v>
      </c>
    </row>
    <row r="142" spans="1:6" s="74" customFormat="1" ht="38.25">
      <c r="A142" s="43"/>
      <c r="B142" s="43"/>
      <c r="C142" s="57"/>
      <c r="D142" s="57">
        <v>2030</v>
      </c>
      <c r="E142" s="62" t="s">
        <v>40</v>
      </c>
      <c r="F142" s="45">
        <v>74016</v>
      </c>
    </row>
    <row r="143" spans="1:6" s="74" customFormat="1" ht="12.75">
      <c r="A143" s="43"/>
      <c r="B143" s="43"/>
      <c r="C143" s="57"/>
      <c r="D143" s="57"/>
      <c r="E143" s="62"/>
      <c r="F143" s="45"/>
    </row>
    <row r="144" spans="1:6" s="74" customFormat="1" ht="12.75">
      <c r="A144" s="43"/>
      <c r="B144" s="43"/>
      <c r="C144" s="57"/>
      <c r="D144" s="57"/>
      <c r="E144" s="62"/>
      <c r="F144" s="45"/>
    </row>
    <row r="145" spans="1:6" s="74" customFormat="1" ht="25.5">
      <c r="A145" s="33" t="s">
        <v>126</v>
      </c>
      <c r="B145" s="33">
        <v>900</v>
      </c>
      <c r="C145" s="33"/>
      <c r="D145" s="33"/>
      <c r="E145" s="34" t="s">
        <v>115</v>
      </c>
      <c r="F145" s="35">
        <f>SUM(F146)</f>
        <v>55000</v>
      </c>
    </row>
    <row r="146" spans="1:6" s="74" customFormat="1" ht="38.25">
      <c r="A146" s="43"/>
      <c r="B146" s="43"/>
      <c r="C146" s="29">
        <v>90019</v>
      </c>
      <c r="D146" s="29"/>
      <c r="E146" s="31" t="s">
        <v>116</v>
      </c>
      <c r="F146" s="32">
        <f>SUM(F147)</f>
        <v>55000</v>
      </c>
    </row>
    <row r="147" spans="1:6" s="74" customFormat="1" ht="12.75">
      <c r="A147" s="43"/>
      <c r="B147" s="43"/>
      <c r="C147" s="57"/>
      <c r="D147" s="44" t="s">
        <v>77</v>
      </c>
      <c r="E147" s="62" t="s">
        <v>9</v>
      </c>
      <c r="F147" s="45">
        <v>55000</v>
      </c>
    </row>
    <row r="148" spans="1:6" s="74" customFormat="1" ht="12.75">
      <c r="A148" s="43"/>
      <c r="B148" s="43"/>
      <c r="C148" s="57"/>
      <c r="D148" s="57"/>
      <c r="E148" s="62"/>
      <c r="F148" s="45"/>
    </row>
    <row r="149" spans="1:6" s="74" customFormat="1" ht="12.75">
      <c r="A149" s="43"/>
      <c r="B149" s="43"/>
      <c r="C149" s="57"/>
      <c r="D149" s="57"/>
      <c r="E149" s="62"/>
      <c r="F149" s="45"/>
    </row>
    <row r="150" spans="1:6" s="74" customFormat="1" ht="25.5">
      <c r="A150" s="33" t="s">
        <v>127</v>
      </c>
      <c r="B150" s="33">
        <v>921</v>
      </c>
      <c r="C150" s="33"/>
      <c r="D150" s="33"/>
      <c r="E150" s="34" t="s">
        <v>117</v>
      </c>
      <c r="F150" s="35">
        <f>SUM(F151)</f>
        <v>212786</v>
      </c>
    </row>
    <row r="151" spans="1:6" s="74" customFormat="1" ht="23.25" customHeight="1">
      <c r="A151" s="43"/>
      <c r="B151" s="43"/>
      <c r="C151" s="29">
        <v>92109</v>
      </c>
      <c r="D151" s="29"/>
      <c r="E151" s="31" t="s">
        <v>118</v>
      </c>
      <c r="F151" s="32">
        <f>SUM(F152)</f>
        <v>212786</v>
      </c>
    </row>
    <row r="152" spans="1:6" s="74" customFormat="1" ht="89.25">
      <c r="A152" s="43"/>
      <c r="B152" s="43"/>
      <c r="C152" s="57"/>
      <c r="D152" s="44" t="s">
        <v>119</v>
      </c>
      <c r="E152" s="62" t="s">
        <v>120</v>
      </c>
      <c r="F152" s="45">
        <f>SUM(F153)</f>
        <v>212786</v>
      </c>
    </row>
    <row r="153" spans="1:6" s="74" customFormat="1" ht="25.5">
      <c r="A153" s="43"/>
      <c r="B153" s="43"/>
      <c r="C153" s="57"/>
      <c r="D153" s="44"/>
      <c r="E153" s="76" t="s">
        <v>121</v>
      </c>
      <c r="F153" s="45">
        <v>212786</v>
      </c>
    </row>
    <row r="154" spans="1:6" s="74" customFormat="1" ht="12.75">
      <c r="A154" s="43"/>
      <c r="B154" s="43"/>
      <c r="C154" s="57"/>
      <c r="D154" s="57"/>
      <c r="E154" s="62"/>
      <c r="F154" s="45"/>
    </row>
    <row r="155" spans="1:6" s="74" customFormat="1" ht="12.75">
      <c r="A155" s="18"/>
      <c r="B155" s="18"/>
      <c r="C155" s="49"/>
      <c r="D155" s="49"/>
      <c r="E155" s="60" t="s">
        <v>33</v>
      </c>
      <c r="F155" s="61">
        <f>SUM(F11,F16,F22,F35,F41,F52,F57,F63,F99,F110,F117,F123,F145,F150)</f>
        <v>31446701</v>
      </c>
    </row>
    <row r="156" spans="1:6" s="74" customFormat="1" ht="12.75">
      <c r="A156" s="43"/>
      <c r="B156" s="43"/>
      <c r="C156" s="57"/>
      <c r="D156" s="57"/>
      <c r="E156" s="62"/>
      <c r="F156" s="45"/>
    </row>
    <row r="157" spans="1:6" ht="12.75">
      <c r="A157" s="6"/>
      <c r="B157" s="6"/>
      <c r="C157" s="51"/>
      <c r="D157" s="51"/>
      <c r="E157" s="63"/>
      <c r="F157" s="51"/>
    </row>
  </sheetData>
  <sheetProtection/>
  <mergeCells count="7">
    <mergeCell ref="A5:F6"/>
    <mergeCell ref="G114:L114"/>
    <mergeCell ref="G44:H44"/>
    <mergeCell ref="E1:F1"/>
    <mergeCell ref="E2:F2"/>
    <mergeCell ref="E3:F3"/>
    <mergeCell ref="E4:F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2009-01-06T19:17:16Z</cp:lastPrinted>
  <dcterms:created xsi:type="dcterms:W3CDTF">1997-02-26T13:46:56Z</dcterms:created>
  <dcterms:modified xsi:type="dcterms:W3CDTF">2011-02-17T10:39:02Z</dcterms:modified>
  <cp:category/>
  <cp:version/>
  <cp:contentType/>
  <cp:contentStatus/>
</cp:coreProperties>
</file>