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firstSheet="1" activeTab="1"/>
  </bookViews>
  <sheets>
    <sheet name="dotacje do przek." sheetId="1" r:id="rId1"/>
    <sheet name="3.Przychody i rozchody" sheetId="2" r:id="rId2"/>
    <sheet name="6. Zak.Budż." sheetId="3" r:id="rId3"/>
    <sheet name="10. jednostki pomocnicze" sheetId="4" r:id="rId4"/>
    <sheet name="Arkusz1" sheetId="5" state="hidden" r:id="rId5"/>
    <sheet name="GFOSiGW" sheetId="6" state="hidden" r:id="rId6"/>
  </sheets>
  <definedNames>
    <definedName name="_xlnm.Print_Area" localSheetId="3">'10. jednostki pomocnicze'!$A$1:$C$53</definedName>
    <definedName name="_xlnm.Print_Area" localSheetId="1">'3.Przychody i rozchody'!$A$1:$D$32</definedName>
    <definedName name="_xlnm.Print_Area" localSheetId="2">'6. Zak.Budż.'!$A$1:$I$39</definedName>
  </definedNames>
  <calcPr fullCalcOnLoad="1"/>
</workbook>
</file>

<file path=xl/sharedStrings.xml><?xml version="1.0" encoding="utf-8"?>
<sst xmlns="http://schemas.openxmlformats.org/spreadsheetml/2006/main" count="130" uniqueCount="100">
  <si>
    <t>Lp.</t>
  </si>
  <si>
    <t>Dział</t>
  </si>
  <si>
    <t>1.</t>
  </si>
  <si>
    <t>2.</t>
  </si>
  <si>
    <t>3.</t>
  </si>
  <si>
    <t>Gospodarka mieszkaniowa</t>
  </si>
  <si>
    <t>4.</t>
  </si>
  <si>
    <t>5.</t>
  </si>
  <si>
    <t>6.</t>
  </si>
  <si>
    <t>Gospodarka komunalna i ochrona środowiska</t>
  </si>
  <si>
    <t>Rozdział</t>
  </si>
  <si>
    <t>Nazwa</t>
  </si>
  <si>
    <t>Pozostała działalność</t>
  </si>
  <si>
    <t>Oczyszczanie miast i wsi</t>
  </si>
  <si>
    <t xml:space="preserve"> 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</si>
  <si>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</si>
  <si>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</si>
  <si>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</si>
  <si>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</si>
  <si>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</si>
  <si>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</si>
  <si>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razem</t>
  </si>
  <si>
    <r>
      <t>Lp</t>
    </r>
    <r>
      <rPr>
        <sz val="10"/>
        <rFont val="Arial CE"/>
        <family val="0"/>
      </rPr>
      <t>.</t>
    </r>
  </si>
  <si>
    <t>Gospodarka odpadami</t>
  </si>
  <si>
    <t>Zakład Gospodarki Komunalnej i Mieszkaniowej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</si>
  <si>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</si>
  <si>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</si>
  <si>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</si>
  <si>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</si>
  <si>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</si>
  <si>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Dział 010- Rolnictwo i łowiectwo</t>
  </si>
  <si>
    <t>1. Sołectwo Budziska</t>
  </si>
  <si>
    <t>2. Sołectwo Jankowice</t>
  </si>
  <si>
    <t>3. Sołectwo Ruda</t>
  </si>
  <si>
    <t>4. Sołectwo Ruda Kozielska</t>
  </si>
  <si>
    <t>5. Sołectwo Rudy</t>
  </si>
  <si>
    <t>6. Sołectwo Siedliska</t>
  </si>
  <si>
    <t>7. Sołectwo Turze</t>
  </si>
  <si>
    <t>8. Osiedle NR 1</t>
  </si>
  <si>
    <t>9. Osiedle Stara Kuźnia</t>
  </si>
  <si>
    <t>Stan środków obrotowych na początek roku</t>
  </si>
  <si>
    <t xml:space="preserve">                         </t>
  </si>
  <si>
    <t>Par.</t>
  </si>
  <si>
    <t>Przychody budżetu</t>
  </si>
  <si>
    <t>§ 952</t>
  </si>
  <si>
    <t>Dochody budżetu</t>
  </si>
  <si>
    <t>Rozchody budżetu</t>
  </si>
  <si>
    <t>§ 992</t>
  </si>
  <si>
    <t>Wydatki budżetu</t>
  </si>
  <si>
    <t xml:space="preserve">Plan </t>
  </si>
  <si>
    <t>b) rozdział 90004 - Utrzymanie zieleni w miastach i gminach</t>
  </si>
  <si>
    <t>a) rozdział 85154 - Przeciwdziałanie alkoholizmowi</t>
  </si>
  <si>
    <t>a) rozdział 92109 - Domy i ośrodki kultury, świetlice i kluby</t>
  </si>
  <si>
    <t>b) rozdział 92116 - Biblioteki</t>
  </si>
  <si>
    <t>§ 955</t>
  </si>
  <si>
    <t>1.Przychody z zaciągniętych kredytów</t>
  </si>
  <si>
    <t>Przychody z tytułu innych rozliczeń krajowych</t>
  </si>
  <si>
    <t>1. Przychody z tytułu wolnych środków</t>
  </si>
  <si>
    <t>RAZEM przychody i dochody budżetu (1+2)</t>
  </si>
  <si>
    <t>1. Spłata kredytów</t>
  </si>
  <si>
    <t>2. Spłata pożyczek zaciągniętych w WFOŚiGW</t>
  </si>
  <si>
    <t>Deficyt (4-2)</t>
  </si>
  <si>
    <t>Wydatki  Zakładu Budżetowego</t>
  </si>
  <si>
    <t>Załącznik Nr 5</t>
  </si>
  <si>
    <t>c) rozdział 90095 - Pozostała działalność ( utrzymanie targowiska)</t>
  </si>
  <si>
    <t>Dział 600 - Transport i łączność</t>
  </si>
  <si>
    <t>a)  rozdział  60004 - Lokalny transport zbiorowy - (dotacja do przewozów pasażerskich)</t>
  </si>
  <si>
    <t>Dotacje przedmiotowe dla zakładu budżetowego ZGKiM w Kuźni Raciborskiej</t>
  </si>
  <si>
    <t>Dotacje celowe dla podmiotów nie zaliczonych do sektora finansów publicznych:</t>
  </si>
  <si>
    <t>Dotacje podmiotowe dla instytucji kultury:</t>
  </si>
  <si>
    <t>Dotacja celowa dla spółki wodnej</t>
  </si>
  <si>
    <t xml:space="preserve">Dotacja celowa dla gminy Rybnik na zadania bieżące realizowane na podstawie porozumienia </t>
  </si>
  <si>
    <t>Spłaty otrzymanych krajowych pożyczek i kredytów:</t>
  </si>
  <si>
    <t>Przychody z zaciągniętych pożyczek i kredytów na rynku krajowym :</t>
  </si>
  <si>
    <t>RAZEM rozchody i wydatki (3+4)</t>
  </si>
  <si>
    <t>Nazwa jednostki pomocniczej</t>
  </si>
  <si>
    <t xml:space="preserve">              do projektu uchwały w sprawie uchwalenia budżetu  gminy na 2006r.    </t>
  </si>
  <si>
    <t>Rozdział 80130 - Szkoły Zawodowe</t>
  </si>
  <si>
    <t>b) rozdział 85195 - Pozostała działalność</t>
  </si>
  <si>
    <t>Przychody  Zakładu Budżetowego</t>
  </si>
  <si>
    <t xml:space="preserve">a) rozdział 90003 - Oczyszczanie miast i wsi </t>
  </si>
  <si>
    <t xml:space="preserve">a) rozdział  01009- Spółki wodne - dotacja dla Miejskiej Spółki Wodnej w Kuźni Raciborskiej  </t>
  </si>
  <si>
    <t xml:space="preserve">  Dotacje do przekazania w 2006 r. dla:</t>
  </si>
  <si>
    <t>Dotacja celowa dla Powiatu Raciborskiego na zadania bieżące realizowane na podstawie porozumienia</t>
  </si>
  <si>
    <t>1.1. W tym na pokrycie deficytu</t>
  </si>
  <si>
    <t>a) rozdział 70095 - Pozostała działalność (remonty komunalnych budynków mieszkalnych)</t>
  </si>
  <si>
    <t>Dział 801 - Oświata i wychowanie</t>
  </si>
  <si>
    <t>§ 957</t>
  </si>
  <si>
    <t>Nadwyżki z lat ubiegłych</t>
  </si>
  <si>
    <t>Załącznik Nr 3 do projektu uchwały w sprawie uchwalenia budżetu gminy na 2007 rok</t>
  </si>
  <si>
    <t xml:space="preserve"> Przychody i rozchody budżetu gminy na 2007 rok (w złotych)</t>
  </si>
  <si>
    <t>Plan przychodów i wydatków zakładu budżetowego na 2007 r. (w złotych)</t>
  </si>
  <si>
    <t>Załącznik Nr 6 do projektu uchwały w sprawie uchwalenia budżetu gminy na 2007 rok</t>
  </si>
  <si>
    <t xml:space="preserve">Załącznik Nr 10 do projektu uchwały w sprawie uchwalenia budżetu gminy na 2007r.           </t>
  </si>
  <si>
    <t>1.W tym na pokrycie deficytu</t>
  </si>
  <si>
    <t>Wydatki do dyspozycji jednostek pomocniczych (w złotych)</t>
  </si>
  <si>
    <t>Ogółem wydatki do dyspozycji jednostek pomocniczych</t>
  </si>
  <si>
    <t>Pozostała działalność:</t>
  </si>
  <si>
    <t>*w tym dotacja przedmiotowa</t>
  </si>
  <si>
    <t>Oczyszczanie miast i wsi: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</si>
</sst>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left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top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3" fontId="7" fillId="2" borderId="7" xfId="0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wrapText="1"/>
    </xf>
    <xf numFmtId="0" fontId="1" fillId="3" borderId="12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0" fillId="2" borderId="0" xfId="0" applyNumberFormat="1" applyFill="1" applyBorder="1" applyAlignment="1">
      <alignment wrapText="1"/>
    </xf>
    <xf numFmtId="9" fontId="0" fillId="2" borderId="7" xfId="19" applyFill="1" applyBorder="1" applyAlignment="1">
      <alignment wrapText="1"/>
    </xf>
    <xf numFmtId="3" fontId="5" fillId="2" borderId="1" xfId="0" applyNumberFormat="1" applyFont="1" applyFill="1" applyBorder="1" applyAlignment="1">
      <alignment wrapText="1"/>
    </xf>
    <xf numFmtId="3" fontId="0" fillId="2" borderId="1" xfId="0" applyNumberFormat="1" applyFont="1" applyFill="1" applyBorder="1" applyAlignment="1">
      <alignment wrapText="1"/>
    </xf>
    <xf numFmtId="3" fontId="5" fillId="2" borderId="0" xfId="0" applyNumberFormat="1" applyFont="1" applyFill="1" applyBorder="1" applyAlignment="1">
      <alignment wrapText="1"/>
    </xf>
    <xf numFmtId="9" fontId="5" fillId="2" borderId="7" xfId="19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3" fontId="0" fillId="2" borderId="1" xfId="0" applyNumberForma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9" fontId="1" fillId="3" borderId="7" xfId="19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5" fillId="2" borderId="0" xfId="0" applyFont="1" applyFill="1" applyBorder="1" applyAlignment="1">
      <alignment wrapText="1"/>
    </xf>
    <xf numFmtId="3" fontId="0" fillId="3" borderId="0" xfId="0" applyNumberFormat="1" applyFill="1" applyBorder="1" applyAlignment="1">
      <alignment wrapText="1"/>
    </xf>
    <xf numFmtId="9" fontId="0" fillId="3" borderId="7" xfId="19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9" fontId="0" fillId="3" borderId="7" xfId="19" applyFont="1" applyFill="1" applyBorder="1" applyAlignment="1">
      <alignment wrapText="1"/>
    </xf>
    <xf numFmtId="0" fontId="0" fillId="3" borderId="0" xfId="0" applyFont="1" applyFill="1" applyAlignment="1">
      <alignment wrapText="1"/>
    </xf>
    <xf numFmtId="3" fontId="1" fillId="2" borderId="0" xfId="0" applyNumberFormat="1" applyFont="1" applyFill="1" applyBorder="1" applyAlignment="1">
      <alignment wrapText="1"/>
    </xf>
    <xf numFmtId="9" fontId="1" fillId="2" borderId="7" xfId="19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2" borderId="0" xfId="0" applyFont="1" applyFill="1" applyAlignment="1">
      <alignment wrapText="1"/>
    </xf>
    <xf numFmtId="3" fontId="0" fillId="3" borderId="1" xfId="0" applyNumberForma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7" fillId="4" borderId="13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left" vertical="center" wrapText="1"/>
    </xf>
    <xf numFmtId="3" fontId="7" fillId="4" borderId="15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vertical="top" wrapText="1"/>
    </xf>
    <xf numFmtId="3" fontId="7" fillId="5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6" xfId="0" applyBorder="1" applyAlignment="1">
      <alignment wrapText="1"/>
    </xf>
    <xf numFmtId="3" fontId="0" fillId="0" borderId="0" xfId="0" applyNumberFormat="1" applyAlignment="1">
      <alignment wrapText="1"/>
    </xf>
    <xf numFmtId="0" fontId="1" fillId="3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5" borderId="0" xfId="0" applyFill="1" applyAlignment="1">
      <alignment wrapText="1"/>
    </xf>
    <xf numFmtId="3" fontId="0" fillId="2" borderId="0" xfId="0" applyNumberFormat="1" applyFill="1" applyAlignment="1">
      <alignment wrapText="1"/>
    </xf>
    <xf numFmtId="0" fontId="8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3" fontId="1" fillId="3" borderId="1" xfId="0" applyNumberFormat="1" applyFont="1" applyFill="1" applyBorder="1" applyAlignment="1">
      <alignment horizontal="right" wrapText="1"/>
    </xf>
    <xf numFmtId="3" fontId="1" fillId="3" borderId="1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horizontal="right" wrapText="1"/>
    </xf>
    <xf numFmtId="3" fontId="5" fillId="2" borderId="12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wrapText="1"/>
    </xf>
    <xf numFmtId="0" fontId="5" fillId="2" borderId="12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right" wrapText="1"/>
    </xf>
    <xf numFmtId="0" fontId="0" fillId="2" borderId="12" xfId="0" applyFill="1" applyBorder="1" applyAlignment="1">
      <alignment horizontal="right" wrapText="1"/>
    </xf>
    <xf numFmtId="0" fontId="0" fillId="3" borderId="12" xfId="0" applyFill="1" applyBorder="1" applyAlignment="1">
      <alignment horizontal="right" wrapText="1"/>
    </xf>
    <xf numFmtId="0" fontId="6" fillId="2" borderId="1" xfId="0" applyFont="1" applyFill="1" applyBorder="1" applyAlignment="1">
      <alignment horizontal="left" wrapText="1"/>
    </xf>
    <xf numFmtId="3" fontId="0" fillId="2" borderId="12" xfId="0" applyNumberFormat="1" applyFont="1" applyFill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3" fontId="0" fillId="3" borderId="12" xfId="0" applyNumberFormat="1" applyFont="1" applyFill="1" applyBorder="1" applyAlignment="1">
      <alignment horizontal="center" wrapText="1"/>
    </xf>
    <xf numFmtId="3" fontId="0" fillId="3" borderId="0" xfId="0" applyNumberFormat="1" applyFill="1" applyAlignment="1">
      <alignment wrapText="1"/>
    </xf>
    <xf numFmtId="3" fontId="0" fillId="2" borderId="1" xfId="0" applyNumberFormat="1" applyFont="1" applyFill="1" applyBorder="1" applyAlignment="1">
      <alignment horizontal="right" wrapText="1"/>
    </xf>
    <xf numFmtId="0" fontId="1" fillId="2" borderId="16" xfId="0" applyFont="1" applyFill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3" fontId="0" fillId="2" borderId="12" xfId="0" applyNumberFormat="1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1" fillId="3" borderId="17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3" fontId="5" fillId="2" borderId="12" xfId="0" applyNumberFormat="1" applyFont="1" applyFill="1" applyBorder="1" applyAlignment="1">
      <alignment horizontal="left" wrapText="1"/>
    </xf>
    <xf numFmtId="3" fontId="0" fillId="2" borderId="12" xfId="0" applyNumberFormat="1" applyFill="1" applyBorder="1" applyAlignment="1">
      <alignment horizontal="left" wrapText="1"/>
    </xf>
    <xf numFmtId="3" fontId="0" fillId="3" borderId="12" xfId="0" applyNumberFormat="1" applyFill="1" applyBorder="1" applyAlignment="1">
      <alignment horizontal="left" wrapText="1"/>
    </xf>
    <xf numFmtId="3" fontId="0" fillId="2" borderId="1" xfId="0" applyNumberFormat="1" applyFill="1" applyBorder="1" applyAlignment="1">
      <alignment horizontal="right" wrapText="1"/>
    </xf>
    <xf numFmtId="0" fontId="0" fillId="3" borderId="12" xfId="0" applyFill="1" applyBorder="1" applyAlignment="1">
      <alignment horizontal="left" wrapText="1"/>
    </xf>
    <xf numFmtId="0" fontId="0" fillId="2" borderId="17" xfId="0" applyFont="1" applyFill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 wrapText="1"/>
    </xf>
    <xf numFmtId="3" fontId="5" fillId="4" borderId="9" xfId="0" applyNumberFormat="1" applyFont="1" applyFill="1" applyBorder="1" applyAlignment="1">
      <alignment horizontal="right" wrapText="1"/>
    </xf>
    <xf numFmtId="0" fontId="5" fillId="4" borderId="0" xfId="0" applyFont="1" applyFill="1" applyAlignment="1">
      <alignment wrapText="1"/>
    </xf>
    <xf numFmtId="0" fontId="5" fillId="4" borderId="6" xfId="0" applyFont="1" applyFill="1" applyBorder="1" applyAlignment="1">
      <alignment wrapText="1"/>
    </xf>
    <xf numFmtId="3" fontId="12" fillId="4" borderId="9" xfId="0" applyNumberFormat="1" applyFont="1" applyFill="1" applyBorder="1" applyAlignment="1">
      <alignment horizontal="righ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3" fontId="12" fillId="0" borderId="9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1" fillId="2" borderId="1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3" fontId="0" fillId="0" borderId="0" xfId="0" applyNumberFormat="1" applyFill="1" applyAlignment="1">
      <alignment wrapText="1"/>
    </xf>
    <xf numFmtId="3" fontId="5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10" fontId="0" fillId="0" borderId="0" xfId="0" applyNumberForma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5" fillId="2" borderId="18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1" fillId="3" borderId="18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C44" sqref="A1:E44"/>
    </sheetView>
  </sheetViews>
  <sheetFormatPr defaultColWidth="9.00390625" defaultRowHeight="12.75"/>
  <cols>
    <col min="1" max="1" width="8.375" style="12" customWidth="1"/>
    <col min="2" max="2" width="55.875" style="12" customWidth="1"/>
    <col min="3" max="3" width="14.125" style="12" customWidth="1"/>
    <col min="4" max="4" width="0.12890625" style="12" hidden="1" customWidth="1"/>
    <col min="5" max="5" width="9.125" style="12" hidden="1" customWidth="1"/>
    <col min="6" max="16384" width="9.125" style="12" customWidth="1"/>
  </cols>
  <sheetData>
    <row r="1" spans="1:8" ht="15.75">
      <c r="A1" s="22"/>
      <c r="B1" s="198" t="s">
        <v>63</v>
      </c>
      <c r="C1" s="198"/>
      <c r="D1" s="22"/>
      <c r="E1" s="22"/>
      <c r="F1" s="22"/>
      <c r="G1" s="22"/>
      <c r="H1" s="22"/>
    </row>
    <row r="2" spans="1:8" ht="12.75">
      <c r="A2" s="197" t="s">
        <v>76</v>
      </c>
      <c r="B2" s="197"/>
      <c r="C2" s="197"/>
      <c r="D2" s="22"/>
      <c r="E2" s="22"/>
      <c r="F2" s="22"/>
      <c r="G2" s="22"/>
      <c r="H2" s="22"/>
    </row>
    <row r="3" spans="1:8" ht="12.75">
      <c r="A3" s="22"/>
      <c r="B3" s="22"/>
      <c r="C3" s="22"/>
      <c r="D3" s="22"/>
      <c r="E3" s="22"/>
      <c r="F3" s="22" t="s">
        <v>14</v>
      </c>
      <c r="G3" s="22"/>
      <c r="H3" s="22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8" ht="12.75">
      <c r="A5" s="195" t="s">
        <v>82</v>
      </c>
      <c r="B5" s="195"/>
      <c r="C5" s="195"/>
      <c r="D5" s="195"/>
      <c r="E5" s="195"/>
      <c r="F5" s="22"/>
      <c r="G5" s="22"/>
      <c r="H5" s="22"/>
    </row>
    <row r="6" spans="1:8" ht="12.75">
      <c r="A6" s="55"/>
      <c r="B6" s="196"/>
      <c r="C6" s="196"/>
      <c r="D6" s="196"/>
      <c r="E6" s="55"/>
      <c r="F6" s="22"/>
      <c r="G6" s="22"/>
      <c r="H6" s="22"/>
    </row>
    <row r="7" spans="1:8" ht="12.75">
      <c r="A7" s="8" t="s">
        <v>0</v>
      </c>
      <c r="B7" s="8" t="s">
        <v>11</v>
      </c>
      <c r="C7" s="8" t="s">
        <v>15</v>
      </c>
      <c r="D7" s="22"/>
      <c r="E7" s="22"/>
      <c r="F7" s="22"/>
      <c r="G7" s="22"/>
      <c r="H7" s="22"/>
    </row>
    <row r="8" spans="1:8" ht="12.75">
      <c r="A8" s="8">
        <v>1</v>
      </c>
      <c r="B8" s="8">
        <v>2</v>
      </c>
      <c r="C8" s="8">
        <v>3</v>
      </c>
      <c r="D8" s="56"/>
      <c r="E8" s="57"/>
      <c r="F8" s="22"/>
      <c r="G8" s="22"/>
      <c r="H8" s="22"/>
    </row>
    <row r="9" spans="1:5" s="61" customFormat="1" ht="25.5">
      <c r="A9" s="2" t="s">
        <v>2</v>
      </c>
      <c r="B9" s="2" t="s">
        <v>67</v>
      </c>
      <c r="C9" s="58" t="e">
        <f>SUM(C11,C14)</f>
        <v>#REF!</v>
      </c>
      <c r="D9" s="59"/>
      <c r="E9" s="60"/>
    </row>
    <row r="10" spans="1:8" ht="12.75">
      <c r="A10" s="6"/>
      <c r="B10" s="5"/>
      <c r="C10" s="62"/>
      <c r="D10" s="63"/>
      <c r="E10" s="64"/>
      <c r="F10" s="22"/>
      <c r="G10" s="22"/>
      <c r="H10" s="22"/>
    </row>
    <row r="11" spans="1:8" ht="12.75">
      <c r="A11" s="9"/>
      <c r="B11" s="7" t="s">
        <v>20</v>
      </c>
      <c r="C11" s="65" t="e">
        <f>SUM(C12)</f>
        <v>#REF!</v>
      </c>
      <c r="D11" s="63"/>
      <c r="E11" s="64"/>
      <c r="F11" s="22"/>
      <c r="G11" s="22"/>
      <c r="H11" s="22"/>
    </row>
    <row r="12" spans="1:8" ht="25.5">
      <c r="A12" s="6"/>
      <c r="B12" s="5" t="s">
        <v>85</v>
      </c>
      <c r="C12" s="66" t="e">
        <f>#REF!</f>
        <v>#REF!</v>
      </c>
      <c r="D12" s="63"/>
      <c r="E12" s="64"/>
      <c r="F12" s="22"/>
      <c r="G12" s="22"/>
      <c r="H12" s="22"/>
    </row>
    <row r="13" spans="1:8" ht="12.75">
      <c r="A13" s="6"/>
      <c r="B13" s="5"/>
      <c r="C13" s="66"/>
      <c r="D13" s="63"/>
      <c r="E13" s="64"/>
      <c r="F13" s="22"/>
      <c r="G13" s="22"/>
      <c r="H13" s="22"/>
    </row>
    <row r="14" spans="1:8" s="70" customFormat="1" ht="12.75">
      <c r="A14" s="7"/>
      <c r="B14" s="7" t="s">
        <v>16</v>
      </c>
      <c r="C14" s="65" t="e">
        <f>SUM(C15:C17)</f>
        <v>#REF!</v>
      </c>
      <c r="D14" s="67"/>
      <c r="E14" s="68"/>
      <c r="F14" s="69"/>
      <c r="G14" s="69"/>
      <c r="H14" s="69"/>
    </row>
    <row r="15" spans="1:8" ht="12.75">
      <c r="A15" s="5"/>
      <c r="B15" s="5" t="s">
        <v>80</v>
      </c>
      <c r="C15" s="71" t="e">
        <f>#REF!</f>
        <v>#REF!</v>
      </c>
      <c r="D15" s="63"/>
      <c r="E15" s="64"/>
      <c r="F15" s="22"/>
      <c r="G15" s="22"/>
      <c r="H15" s="22"/>
    </row>
    <row r="16" spans="1:8" ht="12.75">
      <c r="A16" s="5"/>
      <c r="B16" s="5" t="s">
        <v>50</v>
      </c>
      <c r="C16" s="71" t="e">
        <f>#REF!</f>
        <v>#REF!</v>
      </c>
      <c r="D16" s="63"/>
      <c r="E16" s="64"/>
      <c r="F16" s="22"/>
      <c r="G16" s="22"/>
      <c r="H16" s="22"/>
    </row>
    <row r="17" spans="1:8" ht="15.75" customHeight="1">
      <c r="A17" s="6"/>
      <c r="B17" s="1" t="s">
        <v>64</v>
      </c>
      <c r="C17" s="66" t="e">
        <f>#REF!</f>
        <v>#REF!</v>
      </c>
      <c r="D17" s="63"/>
      <c r="E17" s="64"/>
      <c r="F17" s="22"/>
      <c r="G17" s="22"/>
      <c r="H17" s="22"/>
    </row>
    <row r="18" spans="1:8" ht="12.75">
      <c r="A18" s="6"/>
      <c r="B18" s="1" t="s">
        <v>41</v>
      </c>
      <c r="C18" s="66"/>
      <c r="D18" s="63"/>
      <c r="E18" s="64"/>
      <c r="F18" s="22"/>
      <c r="G18" s="22"/>
      <c r="H18" s="22"/>
    </row>
    <row r="19" spans="1:5" s="74" customFormat="1" ht="25.5">
      <c r="A19" s="2" t="s">
        <v>3</v>
      </c>
      <c r="B19" s="2" t="s">
        <v>68</v>
      </c>
      <c r="C19" s="58" t="e">
        <f>C21</f>
        <v>#REF!</v>
      </c>
      <c r="D19" s="72"/>
      <c r="E19" s="73"/>
    </row>
    <row r="20" spans="1:8" ht="12.75">
      <c r="A20" s="5"/>
      <c r="B20" s="5"/>
      <c r="C20" s="71"/>
      <c r="D20" s="63"/>
      <c r="E20" s="64"/>
      <c r="F20" s="22"/>
      <c r="G20" s="22"/>
      <c r="H20" s="22"/>
    </row>
    <row r="21" spans="1:8" s="70" customFormat="1" ht="12.75">
      <c r="A21" s="7"/>
      <c r="B21" s="7" t="s">
        <v>18</v>
      </c>
      <c r="C21" s="65" t="e">
        <f>SUM(C22:E23)</f>
        <v>#REF!</v>
      </c>
      <c r="D21" s="75"/>
      <c r="E21" s="68"/>
      <c r="F21" s="69"/>
      <c r="G21" s="69"/>
      <c r="H21" s="69"/>
    </row>
    <row r="22" spans="1:8" s="70" customFormat="1" ht="12.75">
      <c r="A22" s="9"/>
      <c r="B22" s="7" t="s">
        <v>51</v>
      </c>
      <c r="C22" s="65" t="e">
        <f>#REF!</f>
        <v>#REF!</v>
      </c>
      <c r="D22" s="67"/>
      <c r="E22" s="68"/>
      <c r="F22" s="69"/>
      <c r="G22" s="69"/>
      <c r="H22" s="69"/>
    </row>
    <row r="23" spans="1:8" s="70" customFormat="1" ht="12.75">
      <c r="A23" s="7"/>
      <c r="B23" s="7" t="s">
        <v>78</v>
      </c>
      <c r="C23" s="65">
        <v>15000</v>
      </c>
      <c r="D23" s="75"/>
      <c r="E23" s="68"/>
      <c r="F23" s="69"/>
      <c r="G23" s="69"/>
      <c r="H23" s="69"/>
    </row>
    <row r="24" spans="1:8" ht="12.75">
      <c r="A24" s="5"/>
      <c r="B24" s="5"/>
      <c r="C24" s="71"/>
      <c r="D24" s="63"/>
      <c r="E24" s="64"/>
      <c r="F24" s="22"/>
      <c r="G24" s="22"/>
      <c r="H24" s="22"/>
    </row>
    <row r="25" spans="1:5" s="61" customFormat="1" ht="12.75">
      <c r="A25" s="2" t="s">
        <v>4</v>
      </c>
      <c r="B25" s="2" t="s">
        <v>69</v>
      </c>
      <c r="C25" s="58" t="e">
        <f>SUM(C27)</f>
        <v>#REF!</v>
      </c>
      <c r="D25" s="76"/>
      <c r="E25" s="77"/>
    </row>
    <row r="26" spans="1:8" ht="12.75">
      <c r="A26" s="5"/>
      <c r="B26" s="5"/>
      <c r="C26" s="71"/>
      <c r="D26" s="63"/>
      <c r="E26" s="64"/>
      <c r="F26" s="22"/>
      <c r="G26" s="22"/>
      <c r="H26" s="22"/>
    </row>
    <row r="27" spans="1:8" s="70" customFormat="1" ht="12.75">
      <c r="A27" s="7"/>
      <c r="B27" s="7" t="s">
        <v>17</v>
      </c>
      <c r="C27" s="65" t="e">
        <f>SUM(C28:C29)</f>
        <v>#REF!</v>
      </c>
      <c r="D27" s="67"/>
      <c r="E27" s="68"/>
      <c r="F27" s="69"/>
      <c r="G27" s="69"/>
      <c r="H27" s="69"/>
    </row>
    <row r="28" spans="1:8" ht="12.75">
      <c r="A28" s="6"/>
      <c r="B28" s="1" t="s">
        <v>52</v>
      </c>
      <c r="C28" s="66" t="e">
        <f>#REF!</f>
        <v>#REF!</v>
      </c>
      <c r="D28" s="63"/>
      <c r="E28" s="64"/>
      <c r="F28" s="22"/>
      <c r="G28" s="22"/>
      <c r="H28" s="22"/>
    </row>
    <row r="29" spans="1:8" ht="12.75">
      <c r="A29" s="6"/>
      <c r="B29" s="1" t="s">
        <v>53</v>
      </c>
      <c r="C29" s="66" t="e">
        <f>#REF!</f>
        <v>#REF!</v>
      </c>
      <c r="D29" s="63"/>
      <c r="E29" s="64"/>
      <c r="F29" s="22"/>
      <c r="G29" s="22"/>
      <c r="H29" s="22"/>
    </row>
    <row r="30" spans="1:8" ht="12.75">
      <c r="A30" s="5"/>
      <c r="B30" s="5"/>
      <c r="C30" s="71"/>
      <c r="D30" s="63"/>
      <c r="E30" s="64"/>
      <c r="F30" s="22"/>
      <c r="G30" s="22"/>
      <c r="H30" s="22"/>
    </row>
    <row r="31" spans="1:5" s="80" customFormat="1" ht="25.5">
      <c r="A31" s="2" t="s">
        <v>6</v>
      </c>
      <c r="B31" s="2" t="s">
        <v>71</v>
      </c>
      <c r="C31" s="58" t="e">
        <f>SUM(C32)</f>
        <v>#REF!</v>
      </c>
      <c r="D31" s="78"/>
      <c r="E31" s="79"/>
    </row>
    <row r="32" spans="1:8" s="70" customFormat="1" ht="12.75">
      <c r="A32" s="7"/>
      <c r="B32" s="7" t="s">
        <v>65</v>
      </c>
      <c r="C32" s="65" t="e">
        <f>SUM(C33)</f>
        <v>#REF!</v>
      </c>
      <c r="D32" s="67"/>
      <c r="E32" s="68"/>
      <c r="F32" s="69"/>
      <c r="G32" s="69"/>
      <c r="H32" s="69"/>
    </row>
    <row r="33" spans="1:8" ht="25.5">
      <c r="A33" s="5"/>
      <c r="B33" s="1" t="s">
        <v>66</v>
      </c>
      <c r="C33" s="66" t="e">
        <f>#REF!</f>
        <v>#REF!</v>
      </c>
      <c r="D33" s="81"/>
      <c r="E33" s="82"/>
      <c r="F33" s="22"/>
      <c r="G33" s="22"/>
      <c r="H33" s="22"/>
    </row>
    <row r="34" spans="1:8" ht="12.75">
      <c r="A34" s="5"/>
      <c r="B34" s="1"/>
      <c r="C34" s="66"/>
      <c r="D34" s="81"/>
      <c r="E34" s="82"/>
      <c r="F34" s="22"/>
      <c r="G34" s="22"/>
      <c r="H34" s="22"/>
    </row>
    <row r="35" spans="1:5" s="61" customFormat="1" ht="12.75">
      <c r="A35" s="2" t="s">
        <v>7</v>
      </c>
      <c r="B35" s="2" t="s">
        <v>70</v>
      </c>
      <c r="C35" s="58" t="e">
        <f>C36</f>
        <v>#REF!</v>
      </c>
      <c r="D35" s="72"/>
      <c r="E35" s="73"/>
    </row>
    <row r="36" spans="1:8" s="70" customFormat="1" ht="12.75">
      <c r="A36" s="7"/>
      <c r="B36" s="7" t="s">
        <v>30</v>
      </c>
      <c r="C36" s="65" t="e">
        <f>C37</f>
        <v>#REF!</v>
      </c>
      <c r="D36" s="67"/>
      <c r="E36" s="68"/>
      <c r="F36" s="69"/>
      <c r="G36" s="69"/>
      <c r="H36" s="69"/>
    </row>
    <row r="37" spans="1:8" ht="25.5">
      <c r="A37" s="5"/>
      <c r="B37" s="5" t="s">
        <v>81</v>
      </c>
      <c r="C37" s="71" t="e">
        <f>#REF!</f>
        <v>#REF!</v>
      </c>
      <c r="D37" s="22"/>
      <c r="E37" s="22"/>
      <c r="F37" s="22"/>
      <c r="G37" s="22"/>
      <c r="H37" s="22"/>
    </row>
    <row r="38" spans="1:8" ht="12.75">
      <c r="A38" s="5"/>
      <c r="B38" s="5"/>
      <c r="C38" s="71"/>
      <c r="D38" s="22"/>
      <c r="E38" s="22"/>
      <c r="F38" s="22"/>
      <c r="G38" s="22"/>
      <c r="H38" s="22"/>
    </row>
    <row r="39" spans="1:3" s="74" customFormat="1" ht="24" customHeight="1">
      <c r="A39" s="2" t="s">
        <v>8</v>
      </c>
      <c r="B39" s="2" t="s">
        <v>83</v>
      </c>
      <c r="C39" s="58">
        <f>C40</f>
        <v>55000</v>
      </c>
    </row>
    <row r="40" spans="1:3" s="84" customFormat="1" ht="18" customHeight="1">
      <c r="A40" s="6"/>
      <c r="B40" s="1" t="s">
        <v>86</v>
      </c>
      <c r="C40" s="62">
        <f>C41</f>
        <v>55000</v>
      </c>
    </row>
    <row r="41" spans="1:8" ht="12.75">
      <c r="A41" s="5"/>
      <c r="B41" s="1" t="s">
        <v>77</v>
      </c>
      <c r="C41" s="66">
        <v>55000</v>
      </c>
      <c r="D41" s="22"/>
      <c r="E41" s="22"/>
      <c r="F41" s="22"/>
      <c r="G41" s="22"/>
      <c r="H41" s="22"/>
    </row>
    <row r="42" spans="1:8" ht="12.75">
      <c r="A42" s="5"/>
      <c r="B42" s="1"/>
      <c r="C42" s="66"/>
      <c r="D42" s="22"/>
      <c r="E42" s="22"/>
      <c r="F42" s="22"/>
      <c r="G42" s="22"/>
      <c r="H42" s="22"/>
    </row>
    <row r="43" spans="1:8" ht="12.75">
      <c r="A43" s="6"/>
      <c r="B43" s="6" t="s">
        <v>19</v>
      </c>
      <c r="C43" s="62" t="e">
        <f>SUM(C9)+(C19)+(C25)+(C31)+C35+C39</f>
        <v>#REF!</v>
      </c>
      <c r="D43" s="22"/>
      <c r="E43" s="22"/>
      <c r="F43" s="22"/>
      <c r="G43" s="22"/>
      <c r="H43" s="22"/>
    </row>
    <row r="44" spans="1:8" ht="12.75">
      <c r="A44" s="5"/>
      <c r="B44" s="6"/>
      <c r="C44" s="62"/>
      <c r="D44" s="22"/>
      <c r="E44" s="22"/>
      <c r="F44" s="22"/>
      <c r="G44" s="22"/>
      <c r="H44" s="22"/>
    </row>
  </sheetData>
  <mergeCells count="4">
    <mergeCell ref="A5:E5"/>
    <mergeCell ref="B6:D6"/>
    <mergeCell ref="A2:C2"/>
    <mergeCell ref="B1:C1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46"/>
  <sheetViews>
    <sheetView tabSelected="1" workbookViewId="0" topLeftCell="A1">
      <selection activeCell="A6" sqref="A6:D6"/>
    </sheetView>
  </sheetViews>
  <sheetFormatPr defaultColWidth="9.00390625" defaultRowHeight="12.75"/>
  <cols>
    <col min="1" max="1" width="5.75390625" style="12" customWidth="1"/>
    <col min="2" max="2" width="12.75390625" style="12" customWidth="1"/>
    <col min="3" max="3" width="22.375" style="12" customWidth="1"/>
    <col min="4" max="4" width="28.125" style="12" customWidth="1"/>
    <col min="5" max="16384" width="9.125" style="12" customWidth="1"/>
  </cols>
  <sheetData>
    <row r="1" spans="1:4" s="113" customFormat="1" ht="26.25" customHeight="1">
      <c r="A1" s="199" t="s">
        <v>89</v>
      </c>
      <c r="B1" s="199"/>
      <c r="C1" s="199"/>
      <c r="D1" s="199"/>
    </row>
    <row r="2" spans="1:4" ht="12.75">
      <c r="A2" s="97"/>
      <c r="D2" s="98"/>
    </row>
    <row r="3" ht="12.75">
      <c r="A3" s="97"/>
    </row>
    <row r="4" spans="1:4" ht="12.75">
      <c r="A4" s="202" t="s">
        <v>90</v>
      </c>
      <c r="B4" s="202"/>
      <c r="C4" s="202"/>
      <c r="D4" s="202"/>
    </row>
    <row r="5" spans="1:4" ht="12.75">
      <c r="A5" s="202"/>
      <c r="B5" s="202"/>
      <c r="C5" s="202"/>
      <c r="D5" s="202"/>
    </row>
    <row r="6" spans="1:4" ht="12.75">
      <c r="A6" s="203"/>
      <c r="B6" s="203"/>
      <c r="C6" s="203"/>
      <c r="D6" s="203"/>
    </row>
    <row r="7" spans="1:4" ht="12.75">
      <c r="A7" s="14" t="s">
        <v>0</v>
      </c>
      <c r="B7" s="15" t="s">
        <v>42</v>
      </c>
      <c r="C7" s="15" t="s">
        <v>11</v>
      </c>
      <c r="D7" s="15" t="s">
        <v>49</v>
      </c>
    </row>
    <row r="8" spans="1:4" ht="12.75">
      <c r="A8" s="14">
        <v>1</v>
      </c>
      <c r="B8" s="15">
        <v>2</v>
      </c>
      <c r="C8" s="15">
        <v>3</v>
      </c>
      <c r="D8" s="15">
        <v>4</v>
      </c>
    </row>
    <row r="9" spans="1:4" ht="13.5" thickBot="1">
      <c r="A9" s="23"/>
      <c r="B9" s="24"/>
      <c r="C9" s="24"/>
      <c r="D9" s="24"/>
    </row>
    <row r="10" spans="1:49" s="99" customFormat="1" ht="12.75">
      <c r="A10" s="28" t="s">
        <v>2</v>
      </c>
      <c r="B10" s="29"/>
      <c r="C10" s="30" t="s">
        <v>43</v>
      </c>
      <c r="D10" s="39">
        <f>D11+D14+D17</f>
        <v>3915601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</row>
    <row r="11" spans="1:49" s="154" customFormat="1" ht="51">
      <c r="A11" s="150"/>
      <c r="B11" s="151" t="s">
        <v>44</v>
      </c>
      <c r="C11" s="152" t="s">
        <v>73</v>
      </c>
      <c r="D11" s="153">
        <f>SUM(D12)</f>
        <v>1681866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</row>
    <row r="12" spans="1:49" ht="25.5">
      <c r="A12" s="100"/>
      <c r="B12" s="3"/>
      <c r="C12" s="4" t="s">
        <v>55</v>
      </c>
      <c r="D12" s="40">
        <v>1681866</v>
      </c>
      <c r="E12" s="190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</row>
    <row r="13" spans="1:49" s="168" customFormat="1" ht="25.5">
      <c r="A13" s="161"/>
      <c r="B13" s="162"/>
      <c r="C13" s="166" t="s">
        <v>84</v>
      </c>
      <c r="D13" s="167">
        <v>1681866</v>
      </c>
      <c r="E13" s="191"/>
      <c r="F13" s="191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</row>
    <row r="14" spans="1:49" s="154" customFormat="1" ht="38.25">
      <c r="A14" s="155"/>
      <c r="B14" s="151" t="s">
        <v>54</v>
      </c>
      <c r="C14" s="152" t="s">
        <v>56</v>
      </c>
      <c r="D14" s="156">
        <f>D15</f>
        <v>1840879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</row>
    <row r="15" spans="1:49" ht="25.5">
      <c r="A15" s="100"/>
      <c r="B15" s="3"/>
      <c r="C15" s="4" t="s">
        <v>57</v>
      </c>
      <c r="D15" s="40">
        <f>1840879</f>
        <v>1840879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</row>
    <row r="16" spans="1:49" s="168" customFormat="1" ht="25.5">
      <c r="A16" s="161"/>
      <c r="B16" s="162"/>
      <c r="C16" s="166" t="s">
        <v>84</v>
      </c>
      <c r="D16" s="167">
        <v>1840879</v>
      </c>
      <c r="E16" s="191"/>
      <c r="F16" s="191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</row>
    <row r="17" spans="1:49" s="154" customFormat="1" ht="12.75">
      <c r="A17" s="155"/>
      <c r="B17" s="151" t="s">
        <v>87</v>
      </c>
      <c r="C17" s="152" t="s">
        <v>88</v>
      </c>
      <c r="D17" s="156">
        <v>392856</v>
      </c>
      <c r="E17" s="189"/>
      <c r="F17" s="191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</row>
    <row r="18" spans="1:49" s="168" customFormat="1" ht="25.5">
      <c r="A18" s="161"/>
      <c r="B18" s="162"/>
      <c r="C18" s="166" t="s">
        <v>94</v>
      </c>
      <c r="D18" s="167">
        <v>24907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</row>
    <row r="19" spans="1:49" s="102" customFormat="1" ht="12.75">
      <c r="A19" s="31" t="s">
        <v>3</v>
      </c>
      <c r="B19" s="16"/>
      <c r="C19" s="17" t="s">
        <v>45</v>
      </c>
      <c r="D19" s="41">
        <v>19760130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</row>
    <row r="20" spans="1:49" s="103" customFormat="1" ht="12.75">
      <c r="A20" s="32"/>
      <c r="B20" s="18"/>
      <c r="C20" s="19"/>
      <c r="D20" s="42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</row>
    <row r="21" spans="1:49" s="104" customFormat="1" ht="26.25" thickBot="1">
      <c r="A21" s="87"/>
      <c r="B21" s="88"/>
      <c r="C21" s="89" t="s">
        <v>58</v>
      </c>
      <c r="D21" s="90">
        <f>SUM(D19,D10)</f>
        <v>23675731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</row>
    <row r="22" spans="1:49" s="22" customFormat="1" ht="13.5" thickBot="1">
      <c r="A22" s="33"/>
      <c r="B22" s="34"/>
      <c r="C22" s="35"/>
      <c r="D22" s="43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</row>
    <row r="23" spans="1:49" s="102" customFormat="1" ht="12.75">
      <c r="A23" s="28" t="s">
        <v>4</v>
      </c>
      <c r="B23" s="36"/>
      <c r="C23" s="37" t="s">
        <v>46</v>
      </c>
      <c r="D23" s="44">
        <f>D24</f>
        <v>367949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</row>
    <row r="24" spans="1:49" s="154" customFormat="1" ht="38.25">
      <c r="A24" s="157"/>
      <c r="B24" s="151" t="s">
        <v>47</v>
      </c>
      <c r="C24" s="152" t="s">
        <v>72</v>
      </c>
      <c r="D24" s="156">
        <f>SUM(D25:D26)</f>
        <v>367949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</row>
    <row r="25" spans="1:49" s="105" customFormat="1" ht="12.75">
      <c r="A25" s="38"/>
      <c r="B25" s="3"/>
      <c r="C25" s="4" t="s">
        <v>59</v>
      </c>
      <c r="D25" s="40">
        <v>27468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</row>
    <row r="26" spans="1:49" s="105" customFormat="1" ht="38.25">
      <c r="A26" s="38"/>
      <c r="B26" s="3"/>
      <c r="C26" s="4" t="s">
        <v>60</v>
      </c>
      <c r="D26" s="40">
        <v>340481</v>
      </c>
      <c r="E26" s="193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</row>
    <row r="27" spans="1:49" s="105" customFormat="1" ht="12.75">
      <c r="A27" s="38"/>
      <c r="B27" s="3"/>
      <c r="C27" s="4"/>
      <c r="D27" s="40"/>
      <c r="E27" s="193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</row>
    <row r="28" spans="1:49" s="61" customFormat="1" ht="12.75">
      <c r="A28" s="31" t="s">
        <v>6</v>
      </c>
      <c r="B28" s="21"/>
      <c r="C28" s="17" t="s">
        <v>48</v>
      </c>
      <c r="D28" s="45">
        <v>23307782</v>
      </c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</row>
    <row r="29" spans="1:49" s="22" customFormat="1" ht="12.75">
      <c r="A29" s="32"/>
      <c r="B29" s="20"/>
      <c r="C29" s="19"/>
      <c r="D29" s="46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</row>
    <row r="30" spans="1:49" s="104" customFormat="1" ht="26.25" thickBot="1">
      <c r="A30" s="87"/>
      <c r="B30" s="88"/>
      <c r="C30" s="89" t="s">
        <v>74</v>
      </c>
      <c r="D30" s="90">
        <f>D28+D23</f>
        <v>23675731</v>
      </c>
      <c r="E30" s="190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</row>
    <row r="31" spans="1:49" s="22" customFormat="1" ht="12.75">
      <c r="A31" s="25"/>
      <c r="B31" s="26"/>
      <c r="C31" s="27"/>
      <c r="D31" s="4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</row>
    <row r="32" spans="1:49" s="106" customFormat="1" ht="12.75">
      <c r="A32" s="91"/>
      <c r="B32" s="92"/>
      <c r="C32" s="93" t="s">
        <v>61</v>
      </c>
      <c r="D32" s="94">
        <f>D28-D19</f>
        <v>3547652</v>
      </c>
      <c r="E32" s="194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</row>
    <row r="33" spans="4:49" s="22" customFormat="1" ht="12.75">
      <c r="D33" s="10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</row>
    <row r="34" spans="4:49" ht="12.75">
      <c r="D34" s="101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</row>
    <row r="35" spans="1:49" ht="12.75">
      <c r="A35" s="108"/>
      <c r="D35" s="101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</row>
    <row r="36" spans="1:49" ht="12.75">
      <c r="A36" s="201"/>
      <c r="B36" s="201"/>
      <c r="C36" s="201"/>
      <c r="D36" s="201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</row>
    <row r="37" spans="1:49" ht="12.75">
      <c r="A37" s="109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</row>
    <row r="38" spans="1:49" ht="12.75">
      <c r="A38" s="200"/>
      <c r="B38" s="200"/>
      <c r="C38" s="200"/>
      <c r="D38" s="200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</row>
    <row r="39" spans="1:49" ht="12.75">
      <c r="A39" s="200"/>
      <c r="B39" s="200"/>
      <c r="C39" s="200"/>
      <c r="D39" s="200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</row>
    <row r="40" spans="1:49" ht="12.75">
      <c r="A40" s="110"/>
      <c r="B40" s="110"/>
      <c r="C40" s="110"/>
      <c r="D40" s="110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</row>
    <row r="41" spans="1:4" ht="12.75">
      <c r="A41" s="111"/>
      <c r="B41" s="111"/>
      <c r="C41" s="111"/>
      <c r="D41" s="111"/>
    </row>
    <row r="42" spans="1:4" ht="12.75">
      <c r="A42" s="110"/>
      <c r="B42" s="110"/>
      <c r="C42" s="110"/>
      <c r="D42" s="110"/>
    </row>
    <row r="45" spans="1:4" ht="12.75">
      <c r="A45" s="110"/>
      <c r="B45" s="112"/>
      <c r="C45" s="112"/>
      <c r="D45" s="112"/>
    </row>
    <row r="46" spans="1:4" ht="12.75">
      <c r="A46" s="110" t="s">
        <v>14</v>
      </c>
      <c r="B46" s="112"/>
      <c r="C46" s="112"/>
      <c r="D46" s="112"/>
    </row>
  </sheetData>
  <mergeCells count="7">
    <mergeCell ref="A1:D1"/>
    <mergeCell ref="A38:D38"/>
    <mergeCell ref="A39:D39"/>
    <mergeCell ref="A36:D36"/>
    <mergeCell ref="A5:D5"/>
    <mergeCell ref="A6:D6"/>
    <mergeCell ref="A4:D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H6" sqref="H6"/>
    </sheetView>
  </sheetViews>
  <sheetFormatPr defaultColWidth="9.00390625" defaultRowHeight="12.75"/>
  <cols>
    <col min="1" max="1" width="3.25390625" style="12" customWidth="1"/>
    <col min="2" max="2" width="5.00390625" style="12" customWidth="1"/>
    <col min="3" max="3" width="8.875" style="12" customWidth="1"/>
    <col min="4" max="6" width="9.125" style="12" customWidth="1"/>
    <col min="7" max="7" width="15.875" style="12" customWidth="1"/>
    <col min="8" max="8" width="13.875" style="12" customWidth="1"/>
    <col min="9" max="9" width="8.375" style="12" hidden="1" customWidth="1"/>
    <col min="10" max="10" width="11.00390625" style="12" customWidth="1"/>
    <col min="11" max="16384" width="9.125" style="12" customWidth="1"/>
  </cols>
  <sheetData>
    <row r="1" spans="1:9" ht="33.75" customHeight="1">
      <c r="A1" s="204" t="s">
        <v>92</v>
      </c>
      <c r="B1" s="204"/>
      <c r="C1" s="204"/>
      <c r="D1" s="204"/>
      <c r="E1" s="204"/>
      <c r="F1" s="204"/>
      <c r="G1" s="204"/>
      <c r="H1" s="204"/>
      <c r="I1" s="95"/>
    </row>
    <row r="2" spans="1:9" ht="12.75">
      <c r="A2" s="22"/>
      <c r="B2" s="22"/>
      <c r="C2" s="22"/>
      <c r="D2" s="22"/>
      <c r="E2" s="22"/>
      <c r="F2" s="22"/>
      <c r="G2" s="22"/>
      <c r="H2" s="22"/>
      <c r="I2" s="22"/>
    </row>
    <row r="3" spans="1:9" ht="12.75">
      <c r="A3" s="195" t="s">
        <v>91</v>
      </c>
      <c r="B3" s="195"/>
      <c r="C3" s="195"/>
      <c r="D3" s="195"/>
      <c r="E3" s="195"/>
      <c r="F3" s="195"/>
      <c r="G3" s="195"/>
      <c r="H3" s="195"/>
      <c r="I3" s="22"/>
    </row>
    <row r="4" spans="1:9" ht="12.75">
      <c r="A4" s="22"/>
      <c r="B4" s="22"/>
      <c r="C4" s="22"/>
      <c r="D4" s="22"/>
      <c r="E4" s="22"/>
      <c r="F4" s="22"/>
      <c r="G4" s="22"/>
      <c r="H4" s="22"/>
      <c r="I4" s="22"/>
    </row>
    <row r="5" spans="1:9" ht="12.75">
      <c r="A5" s="195" t="s">
        <v>24</v>
      </c>
      <c r="B5" s="195"/>
      <c r="C5" s="195"/>
      <c r="D5" s="195"/>
      <c r="E5" s="195"/>
      <c r="F5" s="195"/>
      <c r="G5" s="195"/>
      <c r="H5" s="195"/>
      <c r="I5" s="195"/>
    </row>
    <row r="6" spans="1:9" ht="12.75">
      <c r="A6" s="22"/>
      <c r="B6" s="22"/>
      <c r="C6" s="22"/>
      <c r="D6" s="22"/>
      <c r="E6" s="22"/>
      <c r="F6" s="22"/>
      <c r="G6" s="22"/>
      <c r="H6" s="22"/>
      <c r="I6" s="22"/>
    </row>
    <row r="7" spans="1:9" ht="12.75">
      <c r="A7" s="178" t="s">
        <v>79</v>
      </c>
      <c r="B7" s="178"/>
      <c r="C7" s="178"/>
      <c r="D7" s="178"/>
      <c r="E7" s="178"/>
      <c r="F7" s="178"/>
      <c r="G7" s="178"/>
      <c r="H7" s="178"/>
      <c r="I7" s="96"/>
    </row>
    <row r="8" spans="1:9" s="61" customFormat="1" ht="25.5">
      <c r="A8" s="2" t="s">
        <v>22</v>
      </c>
      <c r="B8" s="2" t="s">
        <v>1</v>
      </c>
      <c r="C8" s="2" t="s">
        <v>10</v>
      </c>
      <c r="D8" s="179" t="s">
        <v>11</v>
      </c>
      <c r="E8" s="179"/>
      <c r="F8" s="179"/>
      <c r="G8" s="179"/>
      <c r="H8" s="158" t="s">
        <v>15</v>
      </c>
      <c r="I8" s="159"/>
    </row>
    <row r="9" spans="1:9" s="165" customFormat="1" ht="12.75">
      <c r="A9" s="163">
        <v>1</v>
      </c>
      <c r="B9" s="163">
        <v>2</v>
      </c>
      <c r="C9" s="163">
        <v>3</v>
      </c>
      <c r="D9" s="214">
        <v>4</v>
      </c>
      <c r="E9" s="214"/>
      <c r="F9" s="214"/>
      <c r="G9" s="214"/>
      <c r="H9" s="163">
        <v>5</v>
      </c>
      <c r="I9" s="164"/>
    </row>
    <row r="10" spans="1:9" s="61" customFormat="1" ht="12.75">
      <c r="A10" s="116" t="s">
        <v>2</v>
      </c>
      <c r="B10" s="116">
        <v>700</v>
      </c>
      <c r="C10" s="116"/>
      <c r="D10" s="212" t="s">
        <v>5</v>
      </c>
      <c r="E10" s="212"/>
      <c r="F10" s="212"/>
      <c r="G10" s="212"/>
      <c r="H10" s="117">
        <f>SUM(H11:H12)</f>
        <v>2769300</v>
      </c>
      <c r="I10" s="118"/>
    </row>
    <row r="11" spans="1:10" s="70" customFormat="1" ht="12.75">
      <c r="A11" s="119"/>
      <c r="B11" s="119"/>
      <c r="C11" s="119">
        <v>70001</v>
      </c>
      <c r="D11" s="213" t="s">
        <v>29</v>
      </c>
      <c r="E11" s="213"/>
      <c r="F11" s="213"/>
      <c r="G11" s="213"/>
      <c r="H11" s="120">
        <v>2619300</v>
      </c>
      <c r="I11" s="121"/>
      <c r="J11" s="122"/>
    </row>
    <row r="12" spans="1:9" s="70" customFormat="1" ht="12.75">
      <c r="A12" s="119"/>
      <c r="B12" s="119"/>
      <c r="C12" s="119">
        <v>70095</v>
      </c>
      <c r="D12" s="213" t="s">
        <v>97</v>
      </c>
      <c r="E12" s="213"/>
      <c r="F12" s="213"/>
      <c r="G12" s="213"/>
      <c r="H12" s="120">
        <v>150000</v>
      </c>
      <c r="I12" s="123"/>
    </row>
    <row r="13" spans="1:9" ht="12.75">
      <c r="A13" s="124"/>
      <c r="B13" s="124"/>
      <c r="C13" s="124"/>
      <c r="D13" s="176" t="s">
        <v>98</v>
      </c>
      <c r="E13" s="176"/>
      <c r="F13" s="176"/>
      <c r="G13" s="176"/>
      <c r="H13" s="144">
        <v>150000</v>
      </c>
      <c r="I13" s="126"/>
    </row>
    <row r="14" spans="1:9" s="61" customFormat="1" ht="12.75">
      <c r="A14" s="116" t="s">
        <v>3</v>
      </c>
      <c r="B14" s="116">
        <v>900</v>
      </c>
      <c r="C14" s="116"/>
      <c r="D14" s="212" t="s">
        <v>9</v>
      </c>
      <c r="E14" s="212"/>
      <c r="F14" s="212"/>
      <c r="G14" s="212"/>
      <c r="H14" s="117">
        <f>SUM(H20,H18,H16,H15)</f>
        <v>1542400</v>
      </c>
      <c r="I14" s="127"/>
    </row>
    <row r="15" spans="1:9" s="70" customFormat="1" ht="12.75">
      <c r="A15" s="119"/>
      <c r="B15" s="119"/>
      <c r="C15" s="119">
        <v>90002</v>
      </c>
      <c r="D15" s="213" t="s">
        <v>23</v>
      </c>
      <c r="E15" s="213"/>
      <c r="F15" s="213"/>
      <c r="G15" s="213"/>
      <c r="H15" s="120">
        <v>281300</v>
      </c>
      <c r="I15" s="121"/>
    </row>
    <row r="16" spans="1:9" s="70" customFormat="1" ht="12.75">
      <c r="A16" s="119"/>
      <c r="B16" s="128"/>
      <c r="C16" s="119">
        <v>90003</v>
      </c>
      <c r="D16" s="213" t="s">
        <v>99</v>
      </c>
      <c r="E16" s="213"/>
      <c r="F16" s="213"/>
      <c r="G16" s="213"/>
      <c r="H16" s="120">
        <v>140000</v>
      </c>
      <c r="I16" s="121"/>
    </row>
    <row r="17" spans="1:9" s="70" customFormat="1" ht="12.75">
      <c r="A17" s="119"/>
      <c r="B17" s="128"/>
      <c r="C17" s="119"/>
      <c r="D17" s="205" t="s">
        <v>98</v>
      </c>
      <c r="E17" s="206"/>
      <c r="F17" s="206"/>
      <c r="G17" s="207"/>
      <c r="H17" s="120">
        <v>140000</v>
      </c>
      <c r="I17" s="121"/>
    </row>
    <row r="18" spans="1:11" s="70" customFormat="1" ht="12.75">
      <c r="A18" s="119"/>
      <c r="B18" s="128"/>
      <c r="C18" s="119">
        <v>90004</v>
      </c>
      <c r="D18" s="213" t="s">
        <v>26</v>
      </c>
      <c r="E18" s="213"/>
      <c r="F18" s="213"/>
      <c r="G18" s="213"/>
      <c r="H18" s="120">
        <v>100000</v>
      </c>
      <c r="I18" s="121"/>
      <c r="K18" s="122"/>
    </row>
    <row r="19" spans="1:11" s="70" customFormat="1" ht="12.75">
      <c r="A19" s="119"/>
      <c r="B19" s="128"/>
      <c r="C19" s="119"/>
      <c r="D19" s="205" t="s">
        <v>98</v>
      </c>
      <c r="E19" s="206"/>
      <c r="F19" s="206"/>
      <c r="G19" s="207"/>
      <c r="H19" s="120">
        <v>100000</v>
      </c>
      <c r="I19" s="121"/>
      <c r="K19" s="122"/>
    </row>
    <row r="20" spans="1:9" s="70" customFormat="1" ht="12.75">
      <c r="A20" s="119"/>
      <c r="B20" s="128"/>
      <c r="C20" s="119">
        <v>90095</v>
      </c>
      <c r="D20" s="213" t="s">
        <v>12</v>
      </c>
      <c r="E20" s="213"/>
      <c r="F20" s="213"/>
      <c r="G20" s="213"/>
      <c r="H20" s="120">
        <v>1021100</v>
      </c>
      <c r="I20" s="121"/>
    </row>
    <row r="21" spans="1:9" ht="12.75">
      <c r="A21" s="124"/>
      <c r="B21" s="115"/>
      <c r="C21" s="124"/>
      <c r="D21" s="208" t="s">
        <v>98</v>
      </c>
      <c r="E21" s="208"/>
      <c r="F21" s="208"/>
      <c r="G21" s="208"/>
      <c r="H21" s="133">
        <v>5000</v>
      </c>
      <c r="I21" s="129"/>
    </row>
    <row r="22" spans="1:11" s="61" customFormat="1" ht="12.75">
      <c r="A22" s="130"/>
      <c r="B22" s="116"/>
      <c r="C22" s="130"/>
      <c r="D22" s="212" t="s">
        <v>21</v>
      </c>
      <c r="E22" s="212"/>
      <c r="F22" s="212"/>
      <c r="G22" s="212"/>
      <c r="H22" s="117">
        <f>H14+H10</f>
        <v>4311700</v>
      </c>
      <c r="I22" s="131"/>
      <c r="J22" s="132"/>
      <c r="K22" s="132"/>
    </row>
    <row r="23" spans="1:11" s="98" customFormat="1" ht="12.75">
      <c r="A23" s="115"/>
      <c r="B23" s="115"/>
      <c r="C23" s="115"/>
      <c r="D23" s="208" t="s">
        <v>40</v>
      </c>
      <c r="E23" s="208"/>
      <c r="F23" s="208"/>
      <c r="G23" s="208"/>
      <c r="H23" s="133">
        <v>230200</v>
      </c>
      <c r="I23" s="134"/>
      <c r="J23" s="135"/>
      <c r="K23" s="135"/>
    </row>
    <row r="24" spans="1:9" ht="12.75">
      <c r="A24" s="178" t="s">
        <v>62</v>
      </c>
      <c r="B24" s="178"/>
      <c r="C24" s="178"/>
      <c r="D24" s="178"/>
      <c r="E24" s="178"/>
      <c r="F24" s="178"/>
      <c r="G24" s="178"/>
      <c r="H24" s="178"/>
      <c r="I24" s="136"/>
    </row>
    <row r="25" spans="1:9" ht="15.75">
      <c r="A25" s="178"/>
      <c r="B25" s="178"/>
      <c r="C25" s="178"/>
      <c r="D25" s="178"/>
      <c r="E25" s="178"/>
      <c r="F25" s="178"/>
      <c r="G25" s="178"/>
      <c r="H25" s="178"/>
      <c r="I25" s="137"/>
    </row>
    <row r="26" spans="1:9" s="61" customFormat="1" ht="25.5">
      <c r="A26" s="116" t="s">
        <v>0</v>
      </c>
      <c r="B26" s="116" t="s">
        <v>1</v>
      </c>
      <c r="C26" s="116" t="s">
        <v>10</v>
      </c>
      <c r="D26" s="209" t="s">
        <v>11</v>
      </c>
      <c r="E26" s="210"/>
      <c r="F26" s="210"/>
      <c r="G26" s="211"/>
      <c r="H26" s="170" t="s">
        <v>15</v>
      </c>
      <c r="I26" s="145"/>
    </row>
    <row r="27" spans="1:9" s="49" customFormat="1" ht="12.75">
      <c r="A27" s="8">
        <v>1</v>
      </c>
      <c r="B27" s="8">
        <v>2</v>
      </c>
      <c r="C27" s="50">
        <v>3</v>
      </c>
      <c r="D27" s="175">
        <v>4</v>
      </c>
      <c r="E27" s="175"/>
      <c r="F27" s="175"/>
      <c r="G27" s="175"/>
      <c r="H27" s="8">
        <v>5</v>
      </c>
      <c r="I27" s="169"/>
    </row>
    <row r="28" spans="1:9" s="61" customFormat="1" ht="12.75">
      <c r="A28" s="116" t="s">
        <v>2</v>
      </c>
      <c r="B28" s="116">
        <v>700</v>
      </c>
      <c r="C28" s="130"/>
      <c r="D28" s="212" t="s">
        <v>5</v>
      </c>
      <c r="E28" s="212"/>
      <c r="F28" s="212"/>
      <c r="G28" s="212"/>
      <c r="H28" s="117">
        <f>SUM(H29:H30)</f>
        <v>2929050</v>
      </c>
      <c r="I28" s="139"/>
    </row>
    <row r="29" spans="1:9" s="70" customFormat="1" ht="12.75">
      <c r="A29" s="119"/>
      <c r="B29" s="119"/>
      <c r="C29" s="119">
        <v>70001</v>
      </c>
      <c r="D29" s="205" t="s">
        <v>29</v>
      </c>
      <c r="E29" s="206"/>
      <c r="F29" s="206"/>
      <c r="G29" s="207"/>
      <c r="H29" s="120">
        <f>2849500-70450</f>
        <v>2779050</v>
      </c>
      <c r="I29" s="140"/>
    </row>
    <row r="30" spans="1:9" s="70" customFormat="1" ht="12.75">
      <c r="A30" s="119"/>
      <c r="B30" s="119"/>
      <c r="C30" s="119">
        <v>70095</v>
      </c>
      <c r="D30" s="213" t="s">
        <v>12</v>
      </c>
      <c r="E30" s="213"/>
      <c r="F30" s="213"/>
      <c r="G30" s="213"/>
      <c r="H30" s="120">
        <v>150000</v>
      </c>
      <c r="I30" s="141"/>
    </row>
    <row r="31" spans="1:9" ht="12.75">
      <c r="A31" s="124"/>
      <c r="B31" s="124"/>
      <c r="C31" s="124"/>
      <c r="D31" s="176"/>
      <c r="E31" s="176"/>
      <c r="F31" s="176"/>
      <c r="G31" s="176"/>
      <c r="H31" s="125"/>
      <c r="I31" s="142"/>
    </row>
    <row r="32" spans="1:9" s="61" customFormat="1" ht="16.5" customHeight="1">
      <c r="A32" s="116" t="s">
        <v>3</v>
      </c>
      <c r="B32" s="116">
        <v>900</v>
      </c>
      <c r="C32" s="130"/>
      <c r="D32" s="212" t="s">
        <v>9</v>
      </c>
      <c r="E32" s="212"/>
      <c r="F32" s="212"/>
      <c r="G32" s="212"/>
      <c r="H32" s="117">
        <f>SUM(H33:H36)</f>
        <v>1542400</v>
      </c>
      <c r="I32" s="143"/>
    </row>
    <row r="33" spans="1:9" s="70" customFormat="1" ht="12.75">
      <c r="A33" s="119"/>
      <c r="B33" s="119"/>
      <c r="C33" s="119">
        <v>90002</v>
      </c>
      <c r="D33" s="213" t="s">
        <v>23</v>
      </c>
      <c r="E33" s="213"/>
      <c r="F33" s="213"/>
      <c r="G33" s="213"/>
      <c r="H33" s="120">
        <v>281300</v>
      </c>
      <c r="I33" s="140"/>
    </row>
    <row r="34" spans="1:9" s="70" customFormat="1" ht="12.75">
      <c r="A34" s="119"/>
      <c r="B34" s="119"/>
      <c r="C34" s="119">
        <v>90003</v>
      </c>
      <c r="D34" s="213" t="s">
        <v>13</v>
      </c>
      <c r="E34" s="213"/>
      <c r="F34" s="213"/>
      <c r="G34" s="213"/>
      <c r="H34" s="120">
        <v>140000</v>
      </c>
      <c r="I34" s="141"/>
    </row>
    <row r="35" spans="1:9" s="70" customFormat="1" ht="12.75">
      <c r="A35" s="119"/>
      <c r="B35" s="119"/>
      <c r="C35" s="119">
        <v>90004</v>
      </c>
      <c r="D35" s="213" t="s">
        <v>26</v>
      </c>
      <c r="E35" s="213"/>
      <c r="F35" s="213"/>
      <c r="G35" s="213"/>
      <c r="H35" s="120">
        <v>100000</v>
      </c>
      <c r="I35" s="140"/>
    </row>
    <row r="36" spans="1:9" s="70" customFormat="1" ht="12.75">
      <c r="A36" s="119"/>
      <c r="B36" s="119"/>
      <c r="C36" s="119">
        <v>90095</v>
      </c>
      <c r="D36" s="213" t="s">
        <v>12</v>
      </c>
      <c r="E36" s="213"/>
      <c r="F36" s="213"/>
      <c r="G36" s="213"/>
      <c r="H36" s="120">
        <v>1021100</v>
      </c>
      <c r="I36" s="140"/>
    </row>
    <row r="37" spans="1:9" ht="12.75">
      <c r="A37" s="124"/>
      <c r="B37" s="124"/>
      <c r="C37" s="124"/>
      <c r="D37" s="176"/>
      <c r="E37" s="176"/>
      <c r="F37" s="176"/>
      <c r="G37" s="176"/>
      <c r="H37" s="144"/>
      <c r="I37" s="138"/>
    </row>
    <row r="38" spans="1:10" s="61" customFormat="1" ht="12.75">
      <c r="A38" s="130"/>
      <c r="B38" s="130"/>
      <c r="C38" s="130"/>
      <c r="D38" s="212" t="s">
        <v>25</v>
      </c>
      <c r="E38" s="212"/>
      <c r="F38" s="212"/>
      <c r="G38" s="212"/>
      <c r="H38" s="117">
        <f>H32+H28</f>
        <v>4471450</v>
      </c>
      <c r="I38" s="145"/>
      <c r="J38" s="132"/>
    </row>
    <row r="39" spans="1:11" s="113" customFormat="1" ht="12.75">
      <c r="A39" s="114"/>
      <c r="B39" s="114"/>
      <c r="C39" s="114"/>
      <c r="D39" s="208" t="s">
        <v>28</v>
      </c>
      <c r="E39" s="208"/>
      <c r="F39" s="208"/>
      <c r="G39" s="208"/>
      <c r="H39" s="133">
        <v>70450</v>
      </c>
      <c r="I39" s="146"/>
      <c r="J39" s="147"/>
      <c r="K39" s="147"/>
    </row>
    <row r="40" ht="12.75">
      <c r="I40" s="148"/>
    </row>
    <row r="42" spans="3:8" ht="12.75">
      <c r="C42" s="177"/>
      <c r="D42" s="177"/>
      <c r="E42" s="177"/>
      <c r="F42" s="177"/>
      <c r="G42" s="177"/>
      <c r="H42" s="177"/>
    </row>
  </sheetData>
  <mergeCells count="36">
    <mergeCell ref="C42:H42"/>
    <mergeCell ref="A3:H3"/>
    <mergeCell ref="A7:H7"/>
    <mergeCell ref="A24:H25"/>
    <mergeCell ref="D10:G10"/>
    <mergeCell ref="D8:G8"/>
    <mergeCell ref="A5:I5"/>
    <mergeCell ref="D37:G37"/>
    <mergeCell ref="D31:G31"/>
    <mergeCell ref="D36:G36"/>
    <mergeCell ref="D35:G35"/>
    <mergeCell ref="D13:G13"/>
    <mergeCell ref="D14:G14"/>
    <mergeCell ref="D15:G15"/>
    <mergeCell ref="D16:G16"/>
    <mergeCell ref="D19:G19"/>
    <mergeCell ref="D20:G20"/>
    <mergeCell ref="D9:G9"/>
    <mergeCell ref="D21:G21"/>
    <mergeCell ref="D27:G27"/>
    <mergeCell ref="D23:G23"/>
    <mergeCell ref="D22:G22"/>
    <mergeCell ref="D11:G11"/>
    <mergeCell ref="D12:G12"/>
    <mergeCell ref="D18:G18"/>
    <mergeCell ref="D17:G17"/>
    <mergeCell ref="A1:H1"/>
    <mergeCell ref="D29:G29"/>
    <mergeCell ref="D39:G39"/>
    <mergeCell ref="D26:G26"/>
    <mergeCell ref="D32:G32"/>
    <mergeCell ref="D33:G33"/>
    <mergeCell ref="D34:G34"/>
    <mergeCell ref="D38:G38"/>
    <mergeCell ref="D28:G28"/>
    <mergeCell ref="D30:G30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1">
      <selection activeCell="B5" sqref="B5"/>
    </sheetView>
  </sheetViews>
  <sheetFormatPr defaultColWidth="9.00390625" defaultRowHeight="12.75"/>
  <cols>
    <col min="1" max="1" width="29.125" style="12" customWidth="1"/>
    <col min="2" max="2" width="21.125" style="12" customWidth="1"/>
    <col min="3" max="3" width="9.125" style="12" customWidth="1"/>
    <col min="4" max="4" width="12.00390625" style="12" customWidth="1"/>
    <col min="5" max="5" width="0.12890625" style="12" hidden="1" customWidth="1"/>
    <col min="6" max="7" width="9.125" style="12" hidden="1" customWidth="1"/>
    <col min="8" max="8" width="9.125" style="12" customWidth="1"/>
    <col min="9" max="9" width="5.00390625" style="12" customWidth="1"/>
    <col min="10" max="16384" width="9.125" style="12" customWidth="1"/>
  </cols>
  <sheetData>
    <row r="1" spans="1:23" s="113" customFormat="1" ht="29.25" customHeight="1">
      <c r="A1" s="182" t="s">
        <v>93</v>
      </c>
      <c r="B1" s="182"/>
      <c r="C1" s="182"/>
      <c r="D1" s="149"/>
      <c r="E1" s="149"/>
      <c r="F1" s="149"/>
      <c r="G1" s="149"/>
      <c r="H1" s="149"/>
      <c r="I1" s="149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</row>
    <row r="2" spans="7:23" ht="12.75">
      <c r="G2" s="181"/>
      <c r="H2" s="181"/>
      <c r="I2" s="181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</row>
    <row r="3" spans="3:23" ht="12.75">
      <c r="C3" s="10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</row>
    <row r="4" spans="1:23" ht="25.5" customHeight="1">
      <c r="A4" s="177" t="s">
        <v>95</v>
      </c>
      <c r="B4" s="177"/>
      <c r="C4" s="52"/>
      <c r="D4" s="171"/>
      <c r="E4" s="171"/>
      <c r="F4" s="171"/>
      <c r="G4" s="171"/>
      <c r="H4" s="171"/>
      <c r="I4" s="171"/>
      <c r="J4" s="172"/>
      <c r="K4" s="172"/>
      <c r="L4" s="172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</row>
    <row r="5" spans="3:23" ht="12.75">
      <c r="C5" s="10"/>
      <c r="D5" s="172"/>
      <c r="E5" s="172"/>
      <c r="F5" s="172"/>
      <c r="G5" s="172"/>
      <c r="H5" s="172"/>
      <c r="I5" s="172"/>
      <c r="J5" s="172"/>
      <c r="K5" s="172"/>
      <c r="L5" s="172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</row>
    <row r="6" spans="1:23" s="61" customFormat="1" ht="12.75">
      <c r="A6" s="158" t="s">
        <v>75</v>
      </c>
      <c r="B6" s="158" t="s">
        <v>15</v>
      </c>
      <c r="C6" s="160"/>
      <c r="D6" s="171"/>
      <c r="E6" s="171"/>
      <c r="F6" s="171"/>
      <c r="G6" s="172"/>
      <c r="H6" s="172"/>
      <c r="I6" s="172"/>
      <c r="J6" s="172"/>
      <c r="K6" s="172"/>
      <c r="L6" s="172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</row>
    <row r="7" spans="1:23" ht="12.75">
      <c r="A7" s="50">
        <v>1</v>
      </c>
      <c r="B7" s="50">
        <v>2</v>
      </c>
      <c r="C7" s="53"/>
      <c r="D7" s="171"/>
      <c r="E7" s="171"/>
      <c r="F7" s="171"/>
      <c r="G7" s="172"/>
      <c r="H7" s="172"/>
      <c r="I7" s="172"/>
      <c r="J7" s="172"/>
      <c r="K7" s="172"/>
      <c r="L7" s="172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</row>
    <row r="8" spans="1:23" ht="12.75">
      <c r="A8" s="13" t="s">
        <v>31</v>
      </c>
      <c r="B8" s="51">
        <v>2500</v>
      </c>
      <c r="C8" s="54"/>
      <c r="D8" s="173"/>
      <c r="E8" s="180"/>
      <c r="F8" s="180"/>
      <c r="G8" s="172"/>
      <c r="H8" s="172"/>
      <c r="I8" s="172"/>
      <c r="J8" s="172"/>
      <c r="K8" s="172"/>
      <c r="L8" s="172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</row>
    <row r="9" spans="1:23" ht="12.75">
      <c r="A9" s="11" t="s">
        <v>32</v>
      </c>
      <c r="B9" s="51">
        <v>2500</v>
      </c>
      <c r="C9" s="48"/>
      <c r="D9" s="174"/>
      <c r="E9" s="180"/>
      <c r="F9" s="180"/>
      <c r="G9" s="172"/>
      <c r="H9" s="172"/>
      <c r="I9" s="172"/>
      <c r="J9" s="172"/>
      <c r="K9" s="172"/>
      <c r="L9" s="172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</row>
    <row r="10" spans="1:23" ht="12.75">
      <c r="A10" s="11" t="s">
        <v>33</v>
      </c>
      <c r="B10" s="51">
        <v>2500</v>
      </c>
      <c r="C10" s="48"/>
      <c r="D10" s="174"/>
      <c r="E10" s="180"/>
      <c r="F10" s="180"/>
      <c r="G10" s="172"/>
      <c r="H10" s="172"/>
      <c r="I10" s="172"/>
      <c r="J10" s="172"/>
      <c r="K10" s="172"/>
      <c r="L10" s="172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</row>
    <row r="11" spans="1:23" ht="12.75">
      <c r="A11" s="11" t="s">
        <v>34</v>
      </c>
      <c r="B11" s="51">
        <v>2500</v>
      </c>
      <c r="C11" s="48"/>
      <c r="D11" s="174"/>
      <c r="E11" s="180"/>
      <c r="F11" s="180"/>
      <c r="G11" s="172"/>
      <c r="H11" s="172"/>
      <c r="I11" s="172"/>
      <c r="J11" s="172"/>
      <c r="K11" s="172"/>
      <c r="L11" s="172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>
      <c r="A12" s="11" t="s">
        <v>35</v>
      </c>
      <c r="B12" s="51">
        <v>7300</v>
      </c>
      <c r="C12" s="48"/>
      <c r="D12" s="174"/>
      <c r="E12" s="180"/>
      <c r="F12" s="180"/>
      <c r="G12" s="172"/>
      <c r="H12" s="172"/>
      <c r="I12" s="172"/>
      <c r="J12" s="172"/>
      <c r="K12" s="172"/>
      <c r="L12" s="172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23" ht="12.75">
      <c r="A13" s="11" t="s">
        <v>36</v>
      </c>
      <c r="B13" s="51">
        <v>2500</v>
      </c>
      <c r="C13" s="48"/>
      <c r="D13" s="174"/>
      <c r="E13" s="180"/>
      <c r="F13" s="180"/>
      <c r="G13" s="172"/>
      <c r="H13" s="172"/>
      <c r="I13" s="172"/>
      <c r="J13" s="172"/>
      <c r="K13" s="172"/>
      <c r="L13" s="172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</row>
    <row r="14" spans="1:23" ht="12.75">
      <c r="A14" s="11" t="s">
        <v>37</v>
      </c>
      <c r="B14" s="51">
        <v>2500</v>
      </c>
      <c r="C14" s="48"/>
      <c r="D14" s="174"/>
      <c r="E14" s="180"/>
      <c r="F14" s="180"/>
      <c r="G14" s="172"/>
      <c r="H14" s="172"/>
      <c r="I14" s="172"/>
      <c r="J14" s="172"/>
      <c r="K14" s="172"/>
      <c r="L14" s="172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</row>
    <row r="15" spans="1:23" ht="12.75">
      <c r="A15" s="11" t="s">
        <v>38</v>
      </c>
      <c r="B15" s="51">
        <v>2500</v>
      </c>
      <c r="C15" s="48"/>
      <c r="D15" s="174"/>
      <c r="E15" s="180"/>
      <c r="F15" s="180"/>
      <c r="G15" s="172"/>
      <c r="H15" s="172"/>
      <c r="I15" s="172"/>
      <c r="J15" s="172"/>
      <c r="K15" s="172"/>
      <c r="L15" s="172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3" ht="12.75">
      <c r="A16" s="11" t="s">
        <v>39</v>
      </c>
      <c r="B16" s="51">
        <v>2500</v>
      </c>
      <c r="C16" s="48"/>
      <c r="D16" s="174"/>
      <c r="E16" s="180"/>
      <c r="F16" s="180"/>
      <c r="G16" s="172"/>
      <c r="H16" s="172"/>
      <c r="I16" s="172"/>
      <c r="J16" s="172"/>
      <c r="K16" s="172"/>
      <c r="L16" s="172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</row>
    <row r="17" spans="1:23" s="61" customFormat="1" ht="25.5">
      <c r="A17" s="83" t="s">
        <v>96</v>
      </c>
      <c r="B17" s="85">
        <f>SUM(B8:B16)</f>
        <v>27300</v>
      </c>
      <c r="C17" s="86"/>
      <c r="D17" s="172"/>
      <c r="E17" s="184"/>
      <c r="F17" s="184"/>
      <c r="G17" s="172"/>
      <c r="H17" s="172"/>
      <c r="I17" s="172"/>
      <c r="J17" s="172"/>
      <c r="K17" s="172"/>
      <c r="L17" s="172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3:23" ht="12.75">
      <c r="C18" s="10"/>
      <c r="D18" s="172"/>
      <c r="E18" s="172"/>
      <c r="F18" s="172"/>
      <c r="G18" s="172"/>
      <c r="H18" s="183"/>
      <c r="I18" s="183"/>
      <c r="J18" s="172"/>
      <c r="K18" s="172"/>
      <c r="L18" s="172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</row>
    <row r="19" spans="3:23" ht="12.75">
      <c r="C19" s="10"/>
      <c r="D19" s="172"/>
      <c r="E19" s="172"/>
      <c r="F19" s="172"/>
      <c r="G19" s="172"/>
      <c r="H19" s="183"/>
      <c r="I19" s="183"/>
      <c r="J19" s="172"/>
      <c r="K19" s="172"/>
      <c r="L19" s="172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</row>
    <row r="20" spans="3:12" ht="12.75">
      <c r="C20" s="10"/>
      <c r="D20" s="172"/>
      <c r="E20" s="172"/>
      <c r="F20" s="172"/>
      <c r="G20" s="172"/>
      <c r="H20" s="183"/>
      <c r="I20" s="183"/>
      <c r="J20" s="172"/>
      <c r="K20" s="172"/>
      <c r="L20" s="172"/>
    </row>
    <row r="21" spans="3:12" ht="12.75">
      <c r="C21" s="10"/>
      <c r="D21" s="172"/>
      <c r="E21" s="172"/>
      <c r="F21" s="172"/>
      <c r="G21" s="172"/>
      <c r="H21" s="183"/>
      <c r="I21" s="183"/>
      <c r="J21" s="172"/>
      <c r="K21" s="172"/>
      <c r="L21" s="172"/>
    </row>
    <row r="22" spans="3:12" ht="12.75">
      <c r="C22" s="10"/>
      <c r="D22" s="172"/>
      <c r="E22" s="172"/>
      <c r="F22" s="172"/>
      <c r="G22" s="172"/>
      <c r="H22" s="183"/>
      <c r="I22" s="183"/>
      <c r="J22" s="172"/>
      <c r="K22" s="172"/>
      <c r="L22" s="172"/>
    </row>
    <row r="23" spans="4:12" ht="12.75">
      <c r="D23" s="172"/>
      <c r="E23" s="172"/>
      <c r="F23" s="172"/>
      <c r="G23" s="172"/>
      <c r="H23" s="183"/>
      <c r="I23" s="183"/>
      <c r="J23" s="172"/>
      <c r="K23" s="172"/>
      <c r="L23" s="172"/>
    </row>
    <row r="24" spans="4:12" ht="12.75">
      <c r="D24" s="172"/>
      <c r="E24" s="172"/>
      <c r="F24" s="172"/>
      <c r="G24" s="172"/>
      <c r="H24" s="183"/>
      <c r="I24" s="183"/>
      <c r="J24" s="172"/>
      <c r="K24" s="172"/>
      <c r="L24" s="172"/>
    </row>
    <row r="25" spans="4:12" ht="12.75">
      <c r="D25" s="172"/>
      <c r="E25" s="172"/>
      <c r="F25" s="172"/>
      <c r="G25" s="172"/>
      <c r="H25" s="183"/>
      <c r="I25" s="183"/>
      <c r="J25" s="172"/>
      <c r="K25" s="172"/>
      <c r="L25" s="172"/>
    </row>
    <row r="26" spans="4:12" ht="12.75">
      <c r="D26" s="172"/>
      <c r="E26" s="172"/>
      <c r="F26" s="172"/>
      <c r="G26" s="172"/>
      <c r="H26" s="183"/>
      <c r="I26" s="183"/>
      <c r="J26" s="172"/>
      <c r="K26" s="172"/>
      <c r="L26" s="172"/>
    </row>
    <row r="27" spans="4:12" ht="12.75">
      <c r="D27" s="172"/>
      <c r="E27" s="172"/>
      <c r="F27" s="172"/>
      <c r="G27" s="172"/>
      <c r="H27" s="183"/>
      <c r="I27" s="183"/>
      <c r="J27" s="172"/>
      <c r="K27" s="172"/>
      <c r="L27" s="172"/>
    </row>
    <row r="28" spans="4:12" ht="12.75">
      <c r="D28" s="172"/>
      <c r="E28" s="172"/>
      <c r="F28" s="172"/>
      <c r="G28" s="172"/>
      <c r="H28" s="183"/>
      <c r="I28" s="183"/>
      <c r="J28" s="172"/>
      <c r="K28" s="172"/>
      <c r="L28" s="172"/>
    </row>
    <row r="29" spans="4:12" ht="12.75">
      <c r="D29" s="172"/>
      <c r="E29" s="172"/>
      <c r="F29" s="172"/>
      <c r="G29" s="172"/>
      <c r="H29" s="183"/>
      <c r="I29" s="183"/>
      <c r="J29" s="172"/>
      <c r="K29" s="172"/>
      <c r="L29" s="172"/>
    </row>
    <row r="30" spans="4:12" ht="12.75">
      <c r="D30" s="172"/>
      <c r="E30" s="172"/>
      <c r="F30" s="172"/>
      <c r="G30" s="172"/>
      <c r="H30" s="183"/>
      <c r="I30" s="183"/>
      <c r="J30" s="172"/>
      <c r="K30" s="172"/>
      <c r="L30" s="172"/>
    </row>
    <row r="31" spans="4:12" ht="12.75">
      <c r="D31" s="172"/>
      <c r="E31" s="172"/>
      <c r="F31" s="172"/>
      <c r="G31" s="172"/>
      <c r="H31" s="183"/>
      <c r="I31" s="183"/>
      <c r="J31" s="172"/>
      <c r="K31" s="172"/>
      <c r="L31" s="172"/>
    </row>
    <row r="32" spans="4:12" ht="12.75">
      <c r="D32" s="172"/>
      <c r="E32" s="172"/>
      <c r="F32" s="172"/>
      <c r="G32" s="172"/>
      <c r="H32" s="183"/>
      <c r="I32" s="183"/>
      <c r="J32" s="172"/>
      <c r="K32" s="172"/>
      <c r="L32" s="172"/>
    </row>
  </sheetData>
  <mergeCells count="14">
    <mergeCell ref="A1:C1"/>
    <mergeCell ref="H18:I32"/>
    <mergeCell ref="E15:F15"/>
    <mergeCell ref="E14:F14"/>
    <mergeCell ref="E13:F13"/>
    <mergeCell ref="E16:F16"/>
    <mergeCell ref="E17:F17"/>
    <mergeCell ref="A4:B4"/>
    <mergeCell ref="E9:F9"/>
    <mergeCell ref="E8:F8"/>
    <mergeCell ref="E12:F12"/>
    <mergeCell ref="E11:F11"/>
    <mergeCell ref="G2:I2"/>
    <mergeCell ref="E10:F10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85" t="s">
        <v>27</v>
      </c>
      <c r="H1" s="185"/>
      <c r="I1" s="185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Serafin</cp:lastModifiedBy>
  <cp:lastPrinted>2006-11-13T09:50:13Z</cp:lastPrinted>
  <dcterms:created xsi:type="dcterms:W3CDTF">2002-10-29T13:03:50Z</dcterms:created>
  <dcterms:modified xsi:type="dcterms:W3CDTF">2006-11-16T09:05:53Z</dcterms:modified>
  <cp:category/>
  <cp:version/>
  <cp:contentType/>
  <cp:contentStatus/>
</cp:coreProperties>
</file>