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'Wydatki'!$A$1:$E$361</definedName>
    <definedName name="_xlnm.Print_Titles" localSheetId="0">'Wydatki'!$5:$6</definedName>
  </definedNames>
  <calcPr fullCalcOnLoad="1"/>
</workbook>
</file>

<file path=xl/sharedStrings.xml><?xml version="1.0" encoding="utf-8"?>
<sst xmlns="http://schemas.openxmlformats.org/spreadsheetml/2006/main" count="315" uniqueCount="224">
  <si>
    <t>71004</t>
  </si>
  <si>
    <t>85195</t>
  </si>
  <si>
    <t>Dział</t>
  </si>
  <si>
    <t>1.</t>
  </si>
  <si>
    <t>2.</t>
  </si>
  <si>
    <t>Leśnictwo</t>
  </si>
  <si>
    <t>3.</t>
  </si>
  <si>
    <t>Gospodarka mieszkaniowa</t>
  </si>
  <si>
    <t>4.</t>
  </si>
  <si>
    <t>Działalność usługowa</t>
  </si>
  <si>
    <t>5.</t>
  </si>
  <si>
    <t>Administracja publiczna</t>
  </si>
  <si>
    <t>6.</t>
  </si>
  <si>
    <t>7.</t>
  </si>
  <si>
    <t>8.</t>
  </si>
  <si>
    <t>9.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</si>
  <si>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</si>
  <si>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</si>
  <si>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</si>
  <si>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</si>
  <si>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</si>
  <si>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</si>
  <si>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</si>
  <si>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</si>
  <si>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</si>
  <si>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</si>
  <si>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</si>
  <si>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</si>
  <si>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</si>
  <si>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</si>
  <si>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</si>
  <si>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</si>
  <si>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 xml:space="preserve">1. Diety dla radnych </t>
  </si>
  <si>
    <t>2. Pozostałe wydatki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</si>
  <si>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</si>
  <si>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</si>
  <si>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</si>
  <si>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</si>
  <si>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</si>
  <si>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</si>
  <si>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</si>
  <si>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</si>
  <si>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Rezerwy ogólne i celowe</t>
  </si>
  <si>
    <t>Ośrodki pomocy społecznej</t>
  </si>
  <si>
    <t>Oczyszczanie miast i wsi</t>
  </si>
  <si>
    <t>Oświetlenie ulic, placów i dróg</t>
  </si>
  <si>
    <t>1. Zakup energii elektrycznej</t>
  </si>
  <si>
    <t>* Wydatki majątkowe:</t>
  </si>
  <si>
    <t>Biblioteki</t>
  </si>
  <si>
    <t>Kultura fizyczna i sport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</si>
  <si>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</si>
  <si>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</si>
  <si>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</si>
  <si>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</si>
  <si>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</si>
  <si>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</si>
  <si>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</si>
  <si>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1. Wynagrodzenia i pochodne od wynagrodzeń</t>
  </si>
  <si>
    <t>Dokształcanie i doskonalenie nauczycieli</t>
  </si>
  <si>
    <t>1. Pozostałe wydatki</t>
  </si>
  <si>
    <t>*Wydatki bieżące:</t>
  </si>
  <si>
    <t>Opracowania geodezyjne i kartograficzne</t>
  </si>
  <si>
    <t>2. Pozostałe  wydatki</t>
  </si>
  <si>
    <t>Utrzymanie zieleni w miastach i gminach</t>
  </si>
  <si>
    <t>Domy i ośrodki kultury, świetlice i kluby</t>
  </si>
  <si>
    <t>Zał.Nr......do</t>
  </si>
  <si>
    <t>1.Odpis na ZFŚS</t>
  </si>
  <si>
    <t>Licea profilowane</t>
  </si>
  <si>
    <t>*Wydatki bieżące</t>
  </si>
  <si>
    <t>2.Pozostałe wydatki</t>
  </si>
  <si>
    <t>Szkoły zawodowe</t>
  </si>
  <si>
    <t>Komendy wojewódzkie Policji</t>
  </si>
  <si>
    <t>*Wydatki majątkowe:</t>
  </si>
  <si>
    <t>Spółki wodne</t>
  </si>
  <si>
    <t>* Wydatki majątkowe</t>
  </si>
  <si>
    <t xml:space="preserve">2. Świadczenia społeczne </t>
  </si>
  <si>
    <t>* Wydatki bieżące: (zadania zlecone)</t>
  </si>
  <si>
    <t xml:space="preserve">1. Wynagrodzenia i pochodne od wynagrodzeń </t>
  </si>
  <si>
    <t>2. Dopłata do komunikacji miejskiej - PKS Racibórz</t>
  </si>
  <si>
    <t>01009</t>
  </si>
  <si>
    <t>010</t>
  </si>
  <si>
    <t>Infrastruktura wodociągowa i sanitacyjna wsi:</t>
  </si>
  <si>
    <t>01010</t>
  </si>
  <si>
    <t>01030</t>
  </si>
  <si>
    <t>02001</t>
  </si>
  <si>
    <t>020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</si>
  <si>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</si>
  <si>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</si>
  <si>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</si>
  <si>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</si>
  <si>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Urzędy naczelnych organów władzy państwowej, kontroli i ochrony prawa</t>
  </si>
  <si>
    <t>Urzędy naczelnych organów władzy państwowej, kontroli i ochrony prawa oraz sądownictwa</t>
  </si>
  <si>
    <t>Pobór podatków, opłat i niepodatkowych należności budżetowych</t>
  </si>
  <si>
    <t>Gimnazja:</t>
  </si>
  <si>
    <t>Zespoły obsługi ekonomiczno-administracyjnej szkół</t>
  </si>
  <si>
    <t>Składki na ubezpieczenia zdrowotne opłacane za osoby pobierające niektóre świadczenia z pomocy społecznej oraz niektóre świadczenia rodzinne</t>
  </si>
  <si>
    <t>1. Dotacja podmiotowa z budżetu dla  instytucji kultury</t>
  </si>
  <si>
    <t>Świetlice szkolne:</t>
  </si>
  <si>
    <t>92601</t>
  </si>
  <si>
    <t>Obiekty sportowe</t>
  </si>
  <si>
    <t>60004</t>
  </si>
  <si>
    <t>Lokalny transport zbiorowy</t>
  </si>
  <si>
    <t>1. Zakup usług pozostałych (utylizacja  padliny)</t>
  </si>
  <si>
    <t>60013</t>
  </si>
  <si>
    <t>Drogi publiczne wojewódzkie</t>
  </si>
  <si>
    <t>1. Dotacja celowa z budżetu gminy dla Miejskiej Spółki Wodnej w Kuźni Raciborskiej - konserwacja urządzeń melioracji szczególnej</t>
  </si>
  <si>
    <t>1. Dotacje dla podmiotów nie zaliczonych do sektora finansów publicznych</t>
  </si>
  <si>
    <t>85202</t>
  </si>
  <si>
    <t>Domy pomocy społecznej</t>
  </si>
  <si>
    <t xml:space="preserve">1. Wydatki związane z opłatami za pobyt osób w domach pomocy społecznej </t>
  </si>
  <si>
    <t>3. Zaliczka alimentacyjna</t>
  </si>
  <si>
    <t>5. Pozostałe wydatki</t>
  </si>
  <si>
    <t>85121</t>
  </si>
  <si>
    <t>Lecznictwo ambulatoryjne</t>
  </si>
  <si>
    <t>75075</t>
  </si>
  <si>
    <t>Promocja jednostek samorządu terytorialnego</t>
  </si>
  <si>
    <t>80120</t>
  </si>
  <si>
    <t>Licea ogólnokształcące</t>
  </si>
  <si>
    <t>1. Za wyłączenie gruntów z produkcji  leśnej</t>
  </si>
  <si>
    <t>2. Utrzymanie drzewostanu usytuowanego na terenach Gminy Kuźnia Raciborska</t>
  </si>
  <si>
    <t>75404</t>
  </si>
  <si>
    <t xml:space="preserve">1. Dotacja z budżetu dla Miasta Rybnik do przewozów  pasażerskich </t>
  </si>
  <si>
    <t xml:space="preserve">Urzędy wojewódzkie </t>
  </si>
  <si>
    <t>1. Diety dla sołtysów za udział w sesjach Rady   Miejskiej</t>
  </si>
  <si>
    <t>3.Składka na rzecz stowarzyszeń do których należy gmina</t>
  </si>
  <si>
    <t>1. Środki na prowadzenie rejestru wyborców</t>
  </si>
  <si>
    <t xml:space="preserve">2. Na utrzymanie jednostek ochotniczych straży pożarnych </t>
  </si>
  <si>
    <t>Obsługa papierów wartościowych, kredytów i pożyczek jednostek samorządu terytorialnego</t>
  </si>
  <si>
    <t>1. Odsetki od pożyczek i kredytów</t>
  </si>
  <si>
    <t>Zasiłki i pomoc w naturze oraz składki na ubezpieczenia emerytalne i rentowe</t>
  </si>
  <si>
    <t>2. Zakup usług remontowych (utrzymanie punktów świetlnych)</t>
  </si>
  <si>
    <t>90020</t>
  </si>
  <si>
    <t>2. Wynagrodzenia i pochodne od wynagrodzeń</t>
  </si>
  <si>
    <t>3. Pozostałe wydatki</t>
  </si>
  <si>
    <t>85415</t>
  </si>
  <si>
    <t>Pomoc materialna dla uczniów</t>
  </si>
  <si>
    <t>Plany zagospodarowania przestrzennego</t>
  </si>
  <si>
    <t>1. Przelew środków do Izby Rolniczej w Katowicach - 2% uzyskanych wpływów z podatku rolnego</t>
  </si>
  <si>
    <t>85153</t>
  </si>
  <si>
    <t>2.Dotacja celowa dla Powiatu Raciborskiego</t>
  </si>
  <si>
    <t>3.Pozostałe wydatki</t>
  </si>
  <si>
    <t>1.Pozostałe wydatki</t>
  </si>
  <si>
    <t>Wpływy i wydatki związane z gromadzeniem środków z opłat produktowych</t>
  </si>
  <si>
    <t>1. Rezerwa ogólna</t>
  </si>
  <si>
    <t>2. Zmiana sposobu użytkowania byłego sklepu spożywczego na świetlicę wiejską wraz z zapleczem w miejscowości Ruda przy ul. Głównej - ETAP II</t>
  </si>
  <si>
    <t>2. Zakup samochodu dla OSP Kuźnia Raciborska</t>
  </si>
  <si>
    <t>85228</t>
  </si>
  <si>
    <t>Usługi opiekuńcze i specjalistyczne usługi opiekuńcze</t>
  </si>
  <si>
    <t>4. Inne zadania</t>
  </si>
  <si>
    <t>1. Budowa hali sportowej wraz z łącznikiem do istniejącego budynku ZSO w Rudach wraz z zapleczem</t>
  </si>
  <si>
    <t>1. Różne opłaty i składki</t>
  </si>
  <si>
    <t>1. Wynagrodzenia i pochodne od wynagrodzeń (wynagrodzenia agencyjno-prowizyjne - inkaso)</t>
  </si>
  <si>
    <t xml:space="preserve">1. Pozostałe wydatki </t>
  </si>
  <si>
    <t>1. Modernizacja centrum wsi Turze</t>
  </si>
  <si>
    <t>2. Modernizacja centrum wsi Rudy</t>
  </si>
  <si>
    <t>2. Wynagrodzenia i pochodne od wynagrodzeń (wynagrodzenia z tytułu umów zleceń)</t>
  </si>
  <si>
    <t xml:space="preserve">2. Pozostałe wydatki na utrzymanie Ośrodka </t>
  </si>
  <si>
    <r>
      <t>*</t>
    </r>
    <r>
      <rPr>
        <sz val="10"/>
        <rFont val="Arial CE"/>
        <family val="2"/>
      </rPr>
      <t>Wydatki bieżące:</t>
    </r>
  </si>
  <si>
    <t>1. Wydatki na objęcie dodatkowych udziałów Gminnego Przedsiębiorstwa Wodociągów i Kanalizacji sp. z o.o. z siedzibą w Kuźni Raciborskiej</t>
  </si>
  <si>
    <t xml:space="preserve">2. Pozostałe wydatki </t>
  </si>
  <si>
    <r>
      <t>1. Pozostałe wydatki</t>
    </r>
    <r>
      <rPr>
        <sz val="10"/>
        <rFont val="Arial CE"/>
        <family val="0"/>
      </rPr>
      <t xml:space="preserve"> </t>
    </r>
  </si>
  <si>
    <t>1. Remonty dróg gminnych</t>
  </si>
  <si>
    <t xml:space="preserve">2. Wymiana uszkodzonego i uzupełnienie brakującego oznakowania pionowego dróg gminnych wraz z oznakowaniem poziomym </t>
  </si>
  <si>
    <t>1. Nabycie gruntów</t>
  </si>
  <si>
    <t>2. Współpraca z gminami partnerskimi</t>
  </si>
  <si>
    <t xml:space="preserve">1. Rekompensata pieniężna dla policjantów za czas służby przekraczający normę określoną w art. 33 ust. 2 ustawy o policji. (wpłata na Fundusz Wsparcia Policji)
</t>
  </si>
  <si>
    <t>1. Modernizacja budynku remizy Ochotniczej Straży Pożarnej w miejscowości Budziska</t>
  </si>
  <si>
    <t>1. Modernizacja bocznych schodów do budynku ZLA przy ul. Klasztornej w miejscowości Kuźnia Raciborska</t>
  </si>
  <si>
    <t xml:space="preserve">2. Utrzymanie obiektu ul. Jagodowa 15 w Kuźni Raciborskiej </t>
  </si>
  <si>
    <t>1. Za zajęcie pasa drogowego</t>
  </si>
  <si>
    <r>
      <t>1. Dotacja podmiotowa z budżetu dla instytucji kultury</t>
    </r>
    <r>
      <rPr>
        <sz val="10"/>
        <rFont val="Arial CE"/>
        <family val="0"/>
      </rPr>
      <t xml:space="preserve"> </t>
    </r>
  </si>
  <si>
    <t xml:space="preserve">3. Program SEKAP </t>
  </si>
  <si>
    <t xml:space="preserve">2. Pozostałe wydatki na utrzymanie Urzędu </t>
  </si>
  <si>
    <t xml:space="preserve">1. Zakup centralnego UPS </t>
  </si>
  <si>
    <t>2. Rezerwa celowa na wydatki do dyspozycji jednostek pomocniczych</t>
  </si>
  <si>
    <t>4. Utwardzenie drogi gminnej - ul. Polna w miejscowości Jankowice</t>
  </si>
  <si>
    <t>3. Budowa oraz powiększenie parkingów na osiedlu w miejscowości Kuźnia Raciborska</t>
  </si>
  <si>
    <t>3. Zakup tablic ogłoszeniowych dla poszczególnych miejscowości na terenie gminy</t>
  </si>
  <si>
    <t>5. Modernizacja drogi gminnej - ul. Konopnicka w miejscowości Siedliska</t>
  </si>
  <si>
    <t>6. Modernizacja drogi gminnej - ul. Sportowa w miejscowości Ruda Kozielska</t>
  </si>
  <si>
    <t>400</t>
  </si>
  <si>
    <t>Wytwarzanie i zaopatrywanie w energię elektryczną, gaz i wodę</t>
  </si>
  <si>
    <t>40002</t>
  </si>
  <si>
    <t>Dostarczanie wody</t>
  </si>
  <si>
    <t>1. Inwentaryzacja powykonawcza sieci wodociągowej wykonanej w latach 1991-1997 na terenie poszczególnych sołectw w gminie Kuźnia Raciborska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</si>
  <si>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</si>
  <si>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</si>
  <si>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</si>
  <si>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</si>
  <si>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</si>
  <si>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</si>
  <si>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</si>
  <si>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</si>
  <si>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</si>
  <si>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</si>
  <si>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2. Modernizacja i przebudowa budynku Wiejskiego Ośrodka Zdrowia przy ul. Raciborskiej w miejscowości Rudy</t>
  </si>
  <si>
    <t>1. Świadczenia społeczne (w tym 91.603 zł. z dotacji na zadania zlecone,  57.758 zł. z dotacji na zadania własne + 185.000 zł. z budżetu gminy)</t>
  </si>
  <si>
    <t>Załącznik Nr 2 do projektu uchwały w sprawie uchwalenia budżetu gminy na 2007 rok</t>
  </si>
  <si>
    <t>Wydatki budżetu gminy  na 2007 rok</t>
  </si>
  <si>
    <t>1.Pomoc finansowa dla Województwa Śląskiego udzielana w formie dotacji celowej na budowę kładki dla pieszych w ciągu drogi wojewódzkiej DW425 nad rzeką Rudką w KM 13+ 540 w miejscowości Kuźnia Raciborska</t>
  </si>
  <si>
    <t>2. Pomoc finansowa dla Województwa Śląskiego udzielana w formie dotacji celowej na budowę kładki dla pieszych w ciągu drogi wojewódzkiej DW919 nad rzeką Rudka w KM 23+168 w miejscowości Rudy.</t>
  </si>
  <si>
    <t>3. Pomoc finansowa dla Województwa Śląskiego udzielana w formie dotacji celowej na montaż masztów dla fotoradarów przy drogach wojewódzkich na terenie gminy Kuźnia Raciborska</t>
  </si>
  <si>
    <t>4. Pomoc finansowa dla Województwa Śląskiego udzielana w formie dotacji celowej na budowę chodnika przy drodze wojewódzkiej - Kuźnia Raciborska Górna Huta</t>
  </si>
  <si>
    <t>3. Roboty remontowe w budynku Ochotniczej Straży Pożarnej w miejscowości Turze</t>
  </si>
  <si>
    <t>Dochody od osób prawnych, od osób fizycznych i od innych jednostek nieposiadających osobowości prawnej oraz wydatki związane z ich poborem</t>
  </si>
  <si>
    <t>Zwalczanie narkomanii</t>
  </si>
  <si>
    <t>1. Dotacje celowe dla podmiotów nie zaliczonych do sektora finansów publicznych</t>
  </si>
  <si>
    <t>Świadczenia rodzinne, zaliczka alimentacyjna oraz składki na ubezpieczenia emerytalne i rentowe z ubezpieczenia społecznego</t>
  </si>
  <si>
    <t>1. Wynagrodzenia i pochodne od wynagrodzeń (w tym 150.152 zł z dotacji na zadania własne, 269.168 zł z budżetu gminy)</t>
  </si>
  <si>
    <t xml:space="preserve">2. Pozostałe wydatki - dotyczące bezdomnych zwierząt </t>
  </si>
  <si>
    <t>Przedszkola</t>
  </si>
  <si>
    <t>2. Modernizacja węzłów sanitarnych (przeróbki budowlane wraz z wymianą instalacji wod.-kan. i elektrycznej) w ZSOiT przy ul. Piaskowej w Kuźni Raciborskiej wraz z nadzorem inwestorskim - ETAP II pion dziewcząt</t>
  </si>
  <si>
    <t>Plan (w złotych)</t>
  </si>
  <si>
    <t>1. Doposażenie magazynu przeciwpowodziowego</t>
  </si>
  <si>
    <t xml:space="preserve">4. Wynagrodzenia i pochodne od wynagrodzeń -(Składki na ubezpieczenia społeczne) </t>
  </si>
  <si>
    <t xml:space="preserve">1. Wynagrodzenia i pochodne od wynagrodzeń - (Składki na ubezpieczenia zdrowotne)  </t>
  </si>
  <si>
    <t xml:space="preserve">1. Budowa ośrodka kulturalno - sportowo -rekreacyjnego z częścią taneczno -gastronomiczną przy ul. Raciborskiej w miejscowości Turze </t>
  </si>
  <si>
    <t>1. Modernizacją węzłów sanitarnych (przeróbki budowlane wraz z wymianą instalacji wodno - kanalizacyjnej i elektrycznej) wraz z nadzorem inwestorskim w Szkole Podstawowej w miejscowości Kuźnia Raciborska, wraz z nadzorem inwestorskim - ETAP II pion dziewcząt</t>
  </si>
  <si>
    <t>1. Dotacja przedmiotowa z budżetu dla zakładu budżetowego - remonty, naprawy oraz konserwacje 1 m² powierzchni komunalnych budynków mieszkalnych</t>
  </si>
  <si>
    <t>1. Dotacja przedmiotowa z budżetu dla zakładu budżetowego na pielęgnacje i utrzymanie 1 m² zieleńców stanowiących własność Gminy Kuźnia Raciborska</t>
  </si>
  <si>
    <t>2. Dotacja przedmiotowa dla zakładu budżetowego - utrzymanie 1m² powierzchni targowiska</t>
  </si>
  <si>
    <t xml:space="preserve">1. Dotacja przedmiotowa z budżetu dla zakładu budżetowego na oczyszczanie, odśnieżanie 1 m² ulic, placów i chodników gminnych </t>
  </si>
  <si>
    <t>2.Wynagrodzenia i pochodne od wynagrodzeń -umowa zlecenie za przeprowadzenie wywiadów u osób ubiegających się o przyznanie dodatku mieszkaniowego</t>
  </si>
  <si>
    <t xml:space="preserve">1. Świadczenia społeczne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</si>
</sst>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3" borderId="0" xfId="0" applyNumberFormat="1" applyFont="1" applyFill="1" applyBorder="1" applyAlignment="1">
      <alignment vertical="center" wrapText="1"/>
    </xf>
    <xf numFmtId="10" fontId="0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10" fontId="7" fillId="3" borderId="0" xfId="0" applyNumberFormat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10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3" borderId="1" xfId="15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" fillId="2" borderId="1" xfId="15" applyNumberFormat="1" applyFont="1" applyFill="1" applyBorder="1" applyAlignment="1">
      <alignment vertical="center"/>
    </xf>
    <xf numFmtId="3" fontId="1" fillId="3" borderId="0" xfId="15" applyNumberFormat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10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0" fillId="3" borderId="0" xfId="15" applyNumberFormat="1" applyFont="1" applyFill="1" applyBorder="1" applyAlignment="1">
      <alignment vertical="center"/>
    </xf>
    <xf numFmtId="3" fontId="0" fillId="3" borderId="1" xfId="15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 wrapText="1"/>
    </xf>
    <xf numFmtId="3" fontId="0" fillId="3" borderId="0" xfId="15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10" fontId="7" fillId="4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3" fontId="4" fillId="4" borderId="1" xfId="15" applyNumberFormat="1" applyFont="1" applyFill="1" applyBorder="1" applyAlignment="1">
      <alignment vertical="center"/>
    </xf>
    <xf numFmtId="3" fontId="4" fillId="4" borderId="0" xfId="15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10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4" fontId="0" fillId="3" borderId="0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3" fontId="0" fillId="0" borderId="0" xfId="15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vertical="center"/>
    </xf>
    <xf numFmtId="3" fontId="0" fillId="0" borderId="2" xfId="15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125" style="31" customWidth="1"/>
    <col min="2" max="2" width="5.125" style="31" customWidth="1"/>
    <col min="3" max="3" width="8.125" style="31" customWidth="1"/>
    <col min="4" max="4" width="42.625" style="31" customWidth="1"/>
    <col min="5" max="5" width="14.625" style="80" customWidth="1"/>
    <col min="6" max="6" width="16.75390625" style="27" customWidth="1"/>
    <col min="7" max="7" width="12.625" style="129" customWidth="1"/>
    <col min="8" max="8" width="10.75390625" style="28" customWidth="1"/>
    <col min="9" max="9" width="11.75390625" style="29" bestFit="1" customWidth="1"/>
    <col min="10" max="13" width="9.125" style="29" customWidth="1"/>
    <col min="14" max="15" width="9.125" style="27" customWidth="1"/>
    <col min="16" max="17" width="9.125" style="30" customWidth="1"/>
    <col min="18" max="16384" width="9.125" style="31" customWidth="1"/>
  </cols>
  <sheetData>
    <row r="1" spans="1:5" ht="25.5" customHeight="1">
      <c r="A1" s="26"/>
      <c r="B1" s="26"/>
      <c r="C1" s="26"/>
      <c r="D1" s="151" t="s">
        <v>197</v>
      </c>
      <c r="E1" s="151"/>
    </row>
    <row r="2" spans="1:5" ht="12.75">
      <c r="A2" s="30"/>
      <c r="B2" s="30"/>
      <c r="C2" s="30"/>
      <c r="D2" s="30"/>
      <c r="E2" s="121"/>
    </row>
    <row r="3" spans="1:5" ht="12.75">
      <c r="A3" s="148" t="s">
        <v>198</v>
      </c>
      <c r="B3" s="149"/>
      <c r="C3" s="149"/>
      <c r="D3" s="149"/>
      <c r="E3" s="149"/>
    </row>
    <row r="4" spans="6:17" s="36" customFormat="1" ht="26.25" customHeight="1">
      <c r="F4" s="32"/>
      <c r="G4" s="130"/>
      <c r="H4" s="33"/>
      <c r="I4" s="32"/>
      <c r="J4" s="32"/>
      <c r="K4" s="32"/>
      <c r="L4" s="32"/>
      <c r="M4" s="32"/>
      <c r="N4" s="34"/>
      <c r="O4" s="34"/>
      <c r="P4" s="35"/>
      <c r="Q4" s="35"/>
    </row>
    <row r="5" spans="1:15" s="62" customFormat="1" ht="12.75" customHeight="1">
      <c r="A5" s="139" t="s">
        <v>21</v>
      </c>
      <c r="B5" s="139" t="s">
        <v>2</v>
      </c>
      <c r="C5" s="139" t="s">
        <v>23</v>
      </c>
      <c r="D5" s="140" t="s">
        <v>24</v>
      </c>
      <c r="E5" s="141" t="s">
        <v>212</v>
      </c>
      <c r="F5" s="142"/>
      <c r="G5" s="143"/>
      <c r="H5" s="144"/>
      <c r="I5" s="145"/>
      <c r="J5" s="146"/>
      <c r="K5" s="146"/>
      <c r="L5" s="146"/>
      <c r="M5" s="146"/>
      <c r="N5" s="147"/>
      <c r="O5" s="147"/>
    </row>
    <row r="6" spans="1:9" ht="12.75">
      <c r="A6" s="5">
        <v>1</v>
      </c>
      <c r="B6" s="5">
        <v>2</v>
      </c>
      <c r="C6" s="5">
        <v>3</v>
      </c>
      <c r="D6" s="81">
        <v>4</v>
      </c>
      <c r="E6" s="122">
        <v>5</v>
      </c>
      <c r="F6" s="123"/>
      <c r="G6" s="131"/>
      <c r="H6" s="39"/>
      <c r="I6" s="38"/>
    </row>
    <row r="7" spans="1:9" ht="12.75">
      <c r="A7" s="10"/>
      <c r="B7" s="10"/>
      <c r="C7" s="10"/>
      <c r="D7" s="37"/>
      <c r="E7" s="40"/>
      <c r="F7" s="38"/>
      <c r="G7" s="131"/>
      <c r="H7" s="39"/>
      <c r="I7" s="38"/>
    </row>
    <row r="8" spans="1:17" s="47" customFormat="1" ht="12.75">
      <c r="A8" s="6" t="s">
        <v>3</v>
      </c>
      <c r="B8" s="6" t="s">
        <v>80</v>
      </c>
      <c r="C8" s="6"/>
      <c r="D8" s="1" t="s">
        <v>22</v>
      </c>
      <c r="E8" s="2">
        <f>SUM(E10,E14,E18)</f>
        <v>52500</v>
      </c>
      <c r="F8" s="127"/>
      <c r="G8" s="132"/>
      <c r="H8" s="42"/>
      <c r="I8" s="43"/>
      <c r="J8" s="44"/>
      <c r="K8" s="44"/>
      <c r="L8" s="44"/>
      <c r="M8" s="44"/>
      <c r="N8" s="45"/>
      <c r="O8" s="45"/>
      <c r="P8" s="46"/>
      <c r="Q8" s="46"/>
    </row>
    <row r="9" spans="1:9" ht="12.75">
      <c r="A9" s="7"/>
      <c r="B9" s="7"/>
      <c r="C9" s="7"/>
      <c r="D9" s="4"/>
      <c r="E9" s="48"/>
      <c r="F9" s="128"/>
      <c r="G9" s="131"/>
      <c r="H9" s="39"/>
      <c r="I9" s="38"/>
    </row>
    <row r="10" spans="1:15" s="92" customFormat="1" ht="12.75">
      <c r="A10" s="84"/>
      <c r="B10" s="84"/>
      <c r="C10" s="84" t="s">
        <v>79</v>
      </c>
      <c r="D10" s="85" t="s">
        <v>73</v>
      </c>
      <c r="E10" s="86">
        <f>E11</f>
        <v>20000</v>
      </c>
      <c r="F10" s="87"/>
      <c r="G10" s="133"/>
      <c r="H10" s="88"/>
      <c r="I10" s="89"/>
      <c r="J10" s="90"/>
      <c r="K10" s="90"/>
      <c r="L10" s="90"/>
      <c r="M10" s="90"/>
      <c r="N10" s="91"/>
      <c r="O10" s="91"/>
    </row>
    <row r="11" spans="1:9" ht="12.75">
      <c r="A11" s="10"/>
      <c r="B11" s="10"/>
      <c r="C11" s="7"/>
      <c r="D11" s="4" t="s">
        <v>60</v>
      </c>
      <c r="E11" s="48">
        <f>E12</f>
        <v>20000</v>
      </c>
      <c r="F11" s="51"/>
      <c r="G11" s="131"/>
      <c r="H11" s="39"/>
      <c r="I11" s="38"/>
    </row>
    <row r="12" spans="1:9" ht="38.25">
      <c r="A12" s="10"/>
      <c r="B12" s="10"/>
      <c r="C12" s="7"/>
      <c r="D12" s="4" t="s">
        <v>105</v>
      </c>
      <c r="E12" s="48">
        <v>20000</v>
      </c>
      <c r="F12" s="38"/>
      <c r="G12" s="131"/>
      <c r="H12" s="39"/>
      <c r="I12" s="38"/>
    </row>
    <row r="13" spans="1:9" ht="12.75">
      <c r="A13" s="10"/>
      <c r="B13" s="10"/>
      <c r="C13" s="10"/>
      <c r="D13" s="11"/>
      <c r="E13" s="40"/>
      <c r="F13" s="38"/>
      <c r="G13" s="131"/>
      <c r="H13" s="39"/>
      <c r="I13" s="38"/>
    </row>
    <row r="14" spans="1:15" s="92" customFormat="1" ht="12.75">
      <c r="A14" s="84"/>
      <c r="B14" s="84"/>
      <c r="C14" s="84" t="s">
        <v>82</v>
      </c>
      <c r="D14" s="85" t="s">
        <v>81</v>
      </c>
      <c r="E14" s="93">
        <f>SUM(E15)</f>
        <v>30000</v>
      </c>
      <c r="F14" s="94"/>
      <c r="G14" s="133"/>
      <c r="H14" s="88"/>
      <c r="I14" s="89"/>
      <c r="J14" s="90"/>
      <c r="K14" s="90"/>
      <c r="L14" s="90"/>
      <c r="M14" s="90"/>
      <c r="N14" s="91"/>
      <c r="O14" s="91"/>
    </row>
    <row r="15" spans="1:9" ht="12.75">
      <c r="A15" s="10"/>
      <c r="B15" s="10"/>
      <c r="C15" s="10"/>
      <c r="D15" s="11" t="s">
        <v>47</v>
      </c>
      <c r="E15" s="52">
        <f>SUM(E16:E16)</f>
        <v>30000</v>
      </c>
      <c r="F15" s="38"/>
      <c r="G15" s="131"/>
      <c r="H15" s="39"/>
      <c r="I15" s="38"/>
    </row>
    <row r="16" spans="1:9" ht="51">
      <c r="A16" s="10"/>
      <c r="B16" s="10"/>
      <c r="C16" s="10"/>
      <c r="D16" s="11" t="s">
        <v>184</v>
      </c>
      <c r="E16" s="40">
        <v>30000</v>
      </c>
      <c r="G16" s="131"/>
      <c r="H16" s="39"/>
      <c r="I16" s="38"/>
    </row>
    <row r="17" spans="1:9" ht="12.75">
      <c r="A17" s="10"/>
      <c r="B17" s="10"/>
      <c r="C17" s="10"/>
      <c r="D17" s="11"/>
      <c r="E17" s="40"/>
      <c r="G17" s="131"/>
      <c r="H17" s="39"/>
      <c r="I17" s="38"/>
    </row>
    <row r="18" spans="1:15" s="92" customFormat="1" ht="12.75">
      <c r="A18" s="84"/>
      <c r="B18" s="84"/>
      <c r="C18" s="84" t="s">
        <v>83</v>
      </c>
      <c r="D18" s="85" t="s">
        <v>26</v>
      </c>
      <c r="E18" s="86">
        <f>SUM(E19)</f>
        <v>2500</v>
      </c>
      <c r="F18" s="95"/>
      <c r="G18" s="133"/>
      <c r="H18" s="88"/>
      <c r="I18" s="89"/>
      <c r="J18" s="90"/>
      <c r="K18" s="90"/>
      <c r="L18" s="90"/>
      <c r="M18" s="90"/>
      <c r="N18" s="91"/>
      <c r="O18" s="91"/>
    </row>
    <row r="19" spans="1:9" ht="12.75">
      <c r="A19" s="10"/>
      <c r="B19" s="10"/>
      <c r="C19" s="10"/>
      <c r="D19" s="11" t="s">
        <v>29</v>
      </c>
      <c r="E19" s="40">
        <f>SUM(E20)</f>
        <v>2500</v>
      </c>
      <c r="F19" s="38"/>
      <c r="G19" s="131"/>
      <c r="H19" s="39"/>
      <c r="I19" s="38"/>
    </row>
    <row r="20" spans="1:9" ht="38.25">
      <c r="A20" s="10"/>
      <c r="B20" s="10"/>
      <c r="C20" s="10"/>
      <c r="D20" s="11" t="s">
        <v>137</v>
      </c>
      <c r="E20" s="40">
        <v>2500</v>
      </c>
      <c r="F20" s="38"/>
      <c r="G20" s="131"/>
      <c r="H20" s="39"/>
      <c r="I20" s="38"/>
    </row>
    <row r="21" spans="1:9" ht="12.75">
      <c r="A21" s="10"/>
      <c r="B21" s="10"/>
      <c r="C21" s="10"/>
      <c r="D21" s="11"/>
      <c r="E21" s="40"/>
      <c r="F21" s="38"/>
      <c r="G21" s="131"/>
      <c r="H21" s="39"/>
      <c r="I21" s="38"/>
    </row>
    <row r="22" spans="1:17" s="47" customFormat="1" ht="12.75">
      <c r="A22" s="6" t="s">
        <v>4</v>
      </c>
      <c r="B22" s="6" t="s">
        <v>85</v>
      </c>
      <c r="C22" s="6"/>
      <c r="D22" s="1" t="s">
        <v>5</v>
      </c>
      <c r="E22" s="58">
        <f>SUM(E24)</f>
        <v>3000</v>
      </c>
      <c r="F22" s="59"/>
      <c r="G22" s="132"/>
      <c r="H22" s="42"/>
      <c r="I22" s="43"/>
      <c r="J22" s="44"/>
      <c r="K22" s="44"/>
      <c r="L22" s="44"/>
      <c r="M22" s="44"/>
      <c r="N22" s="45"/>
      <c r="O22" s="45"/>
      <c r="P22" s="46"/>
      <c r="Q22" s="46"/>
    </row>
    <row r="23" spans="1:9" ht="12.75">
      <c r="A23" s="14"/>
      <c r="B23" s="14"/>
      <c r="C23" s="14"/>
      <c r="D23" s="15"/>
      <c r="E23" s="60"/>
      <c r="F23" s="61"/>
      <c r="G23" s="131"/>
      <c r="H23" s="39"/>
      <c r="I23" s="38"/>
    </row>
    <row r="24" spans="1:15" s="92" customFormat="1" ht="12.75">
      <c r="A24" s="84"/>
      <c r="B24" s="84"/>
      <c r="C24" s="84" t="s">
        <v>84</v>
      </c>
      <c r="D24" s="85" t="s">
        <v>28</v>
      </c>
      <c r="E24" s="86">
        <f>SUM(E25)</f>
        <v>3000</v>
      </c>
      <c r="F24" s="87"/>
      <c r="G24" s="133"/>
      <c r="H24" s="88"/>
      <c r="I24" s="89"/>
      <c r="J24" s="90"/>
      <c r="K24" s="90"/>
      <c r="L24" s="90"/>
      <c r="M24" s="90"/>
      <c r="N24" s="91"/>
      <c r="O24" s="91"/>
    </row>
    <row r="25" spans="1:9" ht="12.75">
      <c r="A25" s="10"/>
      <c r="B25" s="10"/>
      <c r="C25" s="10"/>
      <c r="D25" s="11" t="s">
        <v>29</v>
      </c>
      <c r="E25" s="40">
        <f>SUM(E26)</f>
        <v>3000</v>
      </c>
      <c r="F25" s="29"/>
      <c r="G25" s="131"/>
      <c r="H25" s="39"/>
      <c r="I25" s="38"/>
    </row>
    <row r="26" spans="1:9" ht="12.75">
      <c r="A26" s="10"/>
      <c r="B26" s="10"/>
      <c r="C26" s="10"/>
      <c r="D26" s="11" t="s">
        <v>118</v>
      </c>
      <c r="E26" s="40">
        <v>3000</v>
      </c>
      <c r="F26" s="29"/>
      <c r="G26" s="131"/>
      <c r="H26" s="39"/>
      <c r="I26" s="38"/>
    </row>
    <row r="27" spans="1:9" ht="12.75">
      <c r="A27" s="10"/>
      <c r="B27" s="10"/>
      <c r="C27" s="10"/>
      <c r="D27" s="11"/>
      <c r="E27" s="40"/>
      <c r="F27" s="29"/>
      <c r="G27" s="131"/>
      <c r="H27" s="39"/>
      <c r="I27" s="38"/>
    </row>
    <row r="28" spans="1:15" s="47" customFormat="1" ht="25.5">
      <c r="A28" s="114" t="s">
        <v>6</v>
      </c>
      <c r="B28" s="114" t="s">
        <v>180</v>
      </c>
      <c r="C28" s="114"/>
      <c r="D28" s="115" t="s">
        <v>181</v>
      </c>
      <c r="E28" s="116">
        <f>SUM(E30)</f>
        <v>822000</v>
      </c>
      <c r="F28" s="117"/>
      <c r="G28" s="134"/>
      <c r="H28" s="118"/>
      <c r="I28" s="119"/>
      <c r="J28" s="117"/>
      <c r="K28" s="117"/>
      <c r="L28" s="117"/>
      <c r="M28" s="117"/>
      <c r="N28" s="120"/>
      <c r="O28" s="120"/>
    </row>
    <row r="29" spans="1:9" ht="12.75">
      <c r="A29" s="10"/>
      <c r="B29" s="10"/>
      <c r="C29" s="10"/>
      <c r="D29" s="11"/>
      <c r="E29" s="40"/>
      <c r="F29" s="29"/>
      <c r="G29" s="131"/>
      <c r="H29" s="39"/>
      <c r="I29" s="38"/>
    </row>
    <row r="30" spans="1:15" s="98" customFormat="1" ht="12.75">
      <c r="A30" s="99"/>
      <c r="B30" s="99"/>
      <c r="C30" s="99" t="s">
        <v>182</v>
      </c>
      <c r="D30" s="100" t="s">
        <v>183</v>
      </c>
      <c r="E30" s="101">
        <f>SUM(E31)</f>
        <v>822000</v>
      </c>
      <c r="F30" s="96"/>
      <c r="G30" s="135"/>
      <c r="H30" s="102"/>
      <c r="I30" s="103"/>
      <c r="J30" s="96"/>
      <c r="K30" s="96"/>
      <c r="L30" s="96"/>
      <c r="M30" s="96"/>
      <c r="N30" s="97"/>
      <c r="O30" s="97"/>
    </row>
    <row r="31" spans="1:9" ht="12.75">
      <c r="A31" s="10"/>
      <c r="B31" s="10"/>
      <c r="C31" s="10"/>
      <c r="D31" s="11" t="s">
        <v>47</v>
      </c>
      <c r="E31" s="40">
        <f>SUM(E32)</f>
        <v>822000</v>
      </c>
      <c r="F31" s="29"/>
      <c r="G31" s="131"/>
      <c r="H31" s="39"/>
      <c r="I31" s="38"/>
    </row>
    <row r="32" spans="1:9" ht="51">
      <c r="A32" s="10"/>
      <c r="B32" s="10"/>
      <c r="C32" s="10"/>
      <c r="D32" s="11" t="s">
        <v>158</v>
      </c>
      <c r="E32" s="40">
        <v>822000</v>
      </c>
      <c r="F32" s="29"/>
      <c r="G32" s="131"/>
      <c r="H32" s="39"/>
      <c r="I32" s="38"/>
    </row>
    <row r="33" spans="1:9" ht="12.75">
      <c r="A33" s="10"/>
      <c r="B33" s="10"/>
      <c r="C33" s="10"/>
      <c r="D33" s="11"/>
      <c r="E33" s="40"/>
      <c r="F33" s="29"/>
      <c r="G33" s="131"/>
      <c r="H33" s="39"/>
      <c r="I33" s="38"/>
    </row>
    <row r="34" spans="1:17" s="62" customFormat="1" ht="12.75">
      <c r="A34" s="6" t="s">
        <v>8</v>
      </c>
      <c r="B34" s="6">
        <v>600</v>
      </c>
      <c r="C34" s="6"/>
      <c r="D34" s="1" t="s">
        <v>30</v>
      </c>
      <c r="E34" s="2">
        <f>SUM(E36,E41,E52)</f>
        <v>1883909</v>
      </c>
      <c r="F34" s="41"/>
      <c r="G34" s="136"/>
      <c r="H34" s="39"/>
      <c r="I34" s="38"/>
      <c r="J34" s="29"/>
      <c r="K34" s="29"/>
      <c r="L34" s="29"/>
      <c r="M34" s="29"/>
      <c r="N34" s="27"/>
      <c r="O34" s="27"/>
      <c r="P34" s="30"/>
      <c r="Q34" s="30"/>
    </row>
    <row r="35" spans="1:9" ht="12.75">
      <c r="A35" s="16"/>
      <c r="B35" s="16"/>
      <c r="C35" s="16"/>
      <c r="D35" s="17"/>
      <c r="E35" s="63"/>
      <c r="F35" s="41"/>
      <c r="G35" s="131"/>
      <c r="H35" s="39"/>
      <c r="I35" s="38"/>
    </row>
    <row r="36" spans="1:15" s="98" customFormat="1" ht="12.75">
      <c r="A36" s="84"/>
      <c r="B36" s="84"/>
      <c r="C36" s="84" t="s">
        <v>100</v>
      </c>
      <c r="D36" s="85" t="s">
        <v>101</v>
      </c>
      <c r="E36" s="86">
        <f>E37</f>
        <v>60000</v>
      </c>
      <c r="F36" s="87"/>
      <c r="G36" s="133"/>
      <c r="H36" s="88"/>
      <c r="I36" s="89"/>
      <c r="J36" s="96"/>
      <c r="K36" s="96"/>
      <c r="L36" s="96"/>
      <c r="M36" s="96"/>
      <c r="N36" s="97"/>
      <c r="O36" s="97"/>
    </row>
    <row r="37" spans="1:9" ht="12.75">
      <c r="A37" s="16"/>
      <c r="B37" s="16"/>
      <c r="C37" s="16"/>
      <c r="D37" s="17" t="s">
        <v>157</v>
      </c>
      <c r="E37" s="48">
        <f>SUM(E38:E39)</f>
        <v>60000</v>
      </c>
      <c r="F37" s="51"/>
      <c r="G37" s="131"/>
      <c r="H37" s="39"/>
      <c r="I37" s="38"/>
    </row>
    <row r="38" spans="1:9" ht="25.5">
      <c r="A38" s="16"/>
      <c r="B38" s="16"/>
      <c r="C38" s="16"/>
      <c r="D38" s="4" t="s">
        <v>121</v>
      </c>
      <c r="E38" s="40">
        <v>58500</v>
      </c>
      <c r="F38" s="29"/>
      <c r="G38" s="131"/>
      <c r="H38" s="39"/>
      <c r="I38" s="38"/>
    </row>
    <row r="39" spans="1:9" ht="25.5">
      <c r="A39" s="16"/>
      <c r="B39" s="16"/>
      <c r="C39" s="16"/>
      <c r="D39" s="4" t="s">
        <v>78</v>
      </c>
      <c r="E39" s="40">
        <v>1500</v>
      </c>
      <c r="F39" s="29"/>
      <c r="G39" s="131"/>
      <c r="H39" s="39"/>
      <c r="I39" s="38"/>
    </row>
    <row r="40" spans="1:9" ht="12.75">
      <c r="A40" s="10"/>
      <c r="B40" s="10"/>
      <c r="C40" s="10"/>
      <c r="D40" s="11"/>
      <c r="E40" s="40"/>
      <c r="F40" s="29"/>
      <c r="G40" s="131"/>
      <c r="H40" s="39"/>
      <c r="I40" s="38"/>
    </row>
    <row r="41" spans="1:15" s="98" customFormat="1" ht="12.75">
      <c r="A41" s="99"/>
      <c r="B41" s="99"/>
      <c r="C41" s="99" t="s">
        <v>103</v>
      </c>
      <c r="D41" s="100" t="s">
        <v>104</v>
      </c>
      <c r="E41" s="101">
        <f>SUM(E43,E46)</f>
        <v>210909</v>
      </c>
      <c r="F41" s="96"/>
      <c r="G41" s="135"/>
      <c r="H41" s="102"/>
      <c r="I41" s="103"/>
      <c r="J41" s="96"/>
      <c r="K41" s="96"/>
      <c r="L41" s="96"/>
      <c r="M41" s="96"/>
      <c r="N41" s="97"/>
      <c r="O41" s="97"/>
    </row>
    <row r="42" spans="1:17" s="67" customFormat="1" ht="12.75">
      <c r="A42" s="18"/>
      <c r="B42" s="18"/>
      <c r="C42" s="18"/>
      <c r="D42" s="19"/>
      <c r="E42" s="68"/>
      <c r="F42" s="64"/>
      <c r="G42" s="137"/>
      <c r="H42" s="69"/>
      <c r="I42" s="70"/>
      <c r="J42" s="64"/>
      <c r="K42" s="64"/>
      <c r="L42" s="64"/>
      <c r="M42" s="64"/>
      <c r="N42" s="65"/>
      <c r="O42" s="65"/>
      <c r="P42" s="66"/>
      <c r="Q42" s="66"/>
    </row>
    <row r="43" spans="1:9" ht="12.75">
      <c r="A43" s="20"/>
      <c r="B43" s="20"/>
      <c r="C43" s="20"/>
      <c r="D43" s="21" t="s">
        <v>29</v>
      </c>
      <c r="E43" s="71">
        <f>E44</f>
        <v>909</v>
      </c>
      <c r="F43" s="72"/>
      <c r="G43" s="131"/>
      <c r="H43" s="39"/>
      <c r="I43" s="38"/>
    </row>
    <row r="44" spans="1:9" ht="12.75">
      <c r="A44" s="10"/>
      <c r="B44" s="10"/>
      <c r="C44" s="10"/>
      <c r="D44" s="11" t="s">
        <v>169</v>
      </c>
      <c r="E44" s="40">
        <v>909</v>
      </c>
      <c r="F44" s="29"/>
      <c r="G44" s="131"/>
      <c r="H44" s="39"/>
      <c r="I44" s="38"/>
    </row>
    <row r="45" spans="1:17" s="67" customFormat="1" ht="12.75">
      <c r="A45" s="18"/>
      <c r="B45" s="18"/>
      <c r="C45" s="18"/>
      <c r="D45" s="19"/>
      <c r="E45" s="68"/>
      <c r="F45" s="64"/>
      <c r="G45" s="137"/>
      <c r="H45" s="69"/>
      <c r="I45" s="70"/>
      <c r="J45" s="64"/>
      <c r="K45" s="64"/>
      <c r="L45" s="64"/>
      <c r="M45" s="64"/>
      <c r="N45" s="65"/>
      <c r="O45" s="65"/>
      <c r="P45" s="66"/>
      <c r="Q45" s="66"/>
    </row>
    <row r="46" spans="1:9" ht="12.75">
      <c r="A46" s="14"/>
      <c r="B46" s="14"/>
      <c r="C46" s="14"/>
      <c r="D46" s="15" t="s">
        <v>72</v>
      </c>
      <c r="E46" s="60">
        <f>SUM(E47:E50)</f>
        <v>210000</v>
      </c>
      <c r="F46" s="61"/>
      <c r="G46" s="131"/>
      <c r="H46" s="39"/>
      <c r="I46" s="38"/>
    </row>
    <row r="47" spans="1:9" ht="63.75">
      <c r="A47" s="10"/>
      <c r="B47" s="10"/>
      <c r="C47" s="10"/>
      <c r="D47" s="11" t="s">
        <v>199</v>
      </c>
      <c r="E47" s="40">
        <v>60000</v>
      </c>
      <c r="F47" s="29"/>
      <c r="G47" s="131"/>
      <c r="H47" s="39"/>
      <c r="I47" s="38"/>
    </row>
    <row r="48" spans="1:9" ht="63.75">
      <c r="A48" s="10"/>
      <c r="B48" s="10"/>
      <c r="C48" s="10"/>
      <c r="D48" s="11" t="s">
        <v>200</v>
      </c>
      <c r="E48" s="40">
        <v>80000</v>
      </c>
      <c r="F48" s="29"/>
      <c r="G48" s="131"/>
      <c r="H48" s="39"/>
      <c r="I48" s="38"/>
    </row>
    <row r="49" spans="1:15" s="57" customFormat="1" ht="63.75">
      <c r="A49" s="12"/>
      <c r="B49" s="12"/>
      <c r="C49" s="12"/>
      <c r="D49" s="13" t="s">
        <v>201</v>
      </c>
      <c r="E49" s="82">
        <v>50000</v>
      </c>
      <c r="F49" s="55"/>
      <c r="G49" s="138"/>
      <c r="H49" s="83"/>
      <c r="I49" s="54"/>
      <c r="J49" s="55"/>
      <c r="K49" s="55"/>
      <c r="L49" s="55"/>
      <c r="M49" s="55"/>
      <c r="N49" s="56"/>
      <c r="O49" s="56"/>
    </row>
    <row r="50" spans="1:9" ht="51">
      <c r="A50" s="10"/>
      <c r="B50" s="10"/>
      <c r="C50" s="10"/>
      <c r="D50" s="11" t="s">
        <v>202</v>
      </c>
      <c r="E50" s="40">
        <v>20000</v>
      </c>
      <c r="F50" s="29"/>
      <c r="G50" s="131"/>
      <c r="H50" s="39"/>
      <c r="I50" s="38"/>
    </row>
    <row r="51" spans="1:9" ht="12.75">
      <c r="A51" s="10"/>
      <c r="B51" s="10"/>
      <c r="C51" s="10"/>
      <c r="D51" s="11"/>
      <c r="E51" s="40"/>
      <c r="F51" s="29"/>
      <c r="G51" s="131"/>
      <c r="H51" s="39"/>
      <c r="I51" s="38"/>
    </row>
    <row r="52" spans="1:15" s="92" customFormat="1" ht="12.75">
      <c r="A52" s="84"/>
      <c r="B52" s="84"/>
      <c r="C52" s="84">
        <v>60016</v>
      </c>
      <c r="D52" s="85" t="s">
        <v>31</v>
      </c>
      <c r="E52" s="86">
        <f>E53+E57</f>
        <v>1613000</v>
      </c>
      <c r="F52" s="87"/>
      <c r="G52" s="133"/>
      <c r="H52" s="88"/>
      <c r="I52" s="89"/>
      <c r="J52" s="90"/>
      <c r="K52" s="90"/>
      <c r="L52" s="90"/>
      <c r="M52" s="90"/>
      <c r="N52" s="91"/>
      <c r="O52" s="91"/>
    </row>
    <row r="53" spans="1:9" ht="12.75">
      <c r="A53" s="10"/>
      <c r="B53" s="10"/>
      <c r="C53" s="10"/>
      <c r="D53" s="11" t="s">
        <v>29</v>
      </c>
      <c r="E53" s="40">
        <f>SUM(E54:E55)</f>
        <v>270000</v>
      </c>
      <c r="F53" s="29"/>
      <c r="G53" s="131"/>
      <c r="H53" s="39"/>
      <c r="I53" s="38"/>
    </row>
    <row r="54" spans="1:9" ht="12.75">
      <c r="A54" s="10"/>
      <c r="B54" s="10"/>
      <c r="C54" s="10"/>
      <c r="D54" s="11" t="s">
        <v>161</v>
      </c>
      <c r="E54" s="40">
        <v>250000</v>
      </c>
      <c r="F54" s="29"/>
      <c r="G54" s="131"/>
      <c r="H54" s="39"/>
      <c r="I54" s="38"/>
    </row>
    <row r="55" spans="1:9" ht="37.5" customHeight="1">
      <c r="A55" s="10"/>
      <c r="B55" s="10"/>
      <c r="C55" s="10"/>
      <c r="D55" s="11" t="s">
        <v>162</v>
      </c>
      <c r="E55" s="40">
        <v>20000</v>
      </c>
      <c r="F55" s="29"/>
      <c r="G55" s="131"/>
      <c r="H55" s="39"/>
      <c r="I55" s="38"/>
    </row>
    <row r="56" spans="1:9" ht="12.75">
      <c r="A56" s="10"/>
      <c r="B56" s="10"/>
      <c r="C56" s="10"/>
      <c r="D56" s="11"/>
      <c r="E56" s="40"/>
      <c r="F56" s="29"/>
      <c r="G56" s="131"/>
      <c r="H56" s="39"/>
      <c r="I56" s="38"/>
    </row>
    <row r="57" spans="1:9" ht="12.75">
      <c r="A57" s="10"/>
      <c r="B57" s="10"/>
      <c r="C57" s="10"/>
      <c r="D57" s="11" t="s">
        <v>47</v>
      </c>
      <c r="E57" s="40">
        <f>SUM(E58:E63)</f>
        <v>1343000</v>
      </c>
      <c r="F57" s="29"/>
      <c r="G57" s="131"/>
      <c r="H57" s="39"/>
      <c r="I57" s="38"/>
    </row>
    <row r="58" spans="1:9" ht="12.75">
      <c r="A58" s="10"/>
      <c r="B58" s="10"/>
      <c r="C58" s="10"/>
      <c r="D58" s="11" t="s">
        <v>153</v>
      </c>
      <c r="E58" s="73">
        <v>594000</v>
      </c>
      <c r="F58" s="38"/>
      <c r="G58" s="131"/>
      <c r="H58" s="39"/>
      <c r="I58" s="38"/>
    </row>
    <row r="59" spans="1:9" ht="12.75">
      <c r="A59" s="10"/>
      <c r="B59" s="10"/>
      <c r="C59" s="10"/>
      <c r="D59" s="11" t="s">
        <v>154</v>
      </c>
      <c r="E59" s="40">
        <v>594000</v>
      </c>
      <c r="F59" s="29"/>
      <c r="G59" s="131"/>
      <c r="H59" s="39"/>
      <c r="I59" s="38"/>
    </row>
    <row r="60" spans="1:9" ht="25.5">
      <c r="A60" s="10"/>
      <c r="B60" s="10"/>
      <c r="C60" s="10"/>
      <c r="D60" s="11" t="s">
        <v>176</v>
      </c>
      <c r="E60" s="40">
        <v>25000</v>
      </c>
      <c r="F60" s="29"/>
      <c r="G60" s="131"/>
      <c r="H60" s="39"/>
      <c r="I60" s="38"/>
    </row>
    <row r="61" spans="1:9" ht="25.5">
      <c r="A61" s="10"/>
      <c r="B61" s="10"/>
      <c r="C61" s="10"/>
      <c r="D61" s="11" t="s">
        <v>175</v>
      </c>
      <c r="E61" s="40">
        <v>60000</v>
      </c>
      <c r="F61" s="29"/>
      <c r="G61" s="131"/>
      <c r="H61" s="39"/>
      <c r="I61" s="38"/>
    </row>
    <row r="62" spans="1:9" ht="25.5">
      <c r="A62" s="10"/>
      <c r="B62" s="10"/>
      <c r="C62" s="10"/>
      <c r="D62" s="11" t="s">
        <v>178</v>
      </c>
      <c r="E62" s="40">
        <v>30000</v>
      </c>
      <c r="F62" s="29"/>
      <c r="G62" s="131"/>
      <c r="H62" s="39"/>
      <c r="I62" s="38"/>
    </row>
    <row r="63" spans="1:9" ht="25.5">
      <c r="A63" s="10"/>
      <c r="B63" s="10"/>
      <c r="C63" s="10"/>
      <c r="D63" s="11" t="s">
        <v>179</v>
      </c>
      <c r="E63" s="40">
        <v>40000</v>
      </c>
      <c r="F63" s="29"/>
      <c r="G63" s="131"/>
      <c r="H63" s="39"/>
      <c r="I63" s="38"/>
    </row>
    <row r="64" spans="1:9" ht="12.75">
      <c r="A64" s="10"/>
      <c r="B64" s="10"/>
      <c r="C64" s="10"/>
      <c r="D64" s="11"/>
      <c r="E64" s="40"/>
      <c r="F64" s="29"/>
      <c r="G64" s="131"/>
      <c r="H64" s="39"/>
      <c r="I64" s="38"/>
    </row>
    <row r="65" spans="1:17" s="62" customFormat="1" ht="12.75">
      <c r="A65" s="6" t="s">
        <v>10</v>
      </c>
      <c r="B65" s="6">
        <v>700</v>
      </c>
      <c r="C65" s="6"/>
      <c r="D65" s="1" t="s">
        <v>7</v>
      </c>
      <c r="E65" s="2">
        <f>SUM(E67,E76)</f>
        <v>367000</v>
      </c>
      <c r="F65" s="41"/>
      <c r="G65" s="136"/>
      <c r="H65" s="39"/>
      <c r="I65" s="38"/>
      <c r="J65" s="29"/>
      <c r="K65" s="29"/>
      <c r="L65" s="29"/>
      <c r="M65" s="29"/>
      <c r="N65" s="27"/>
      <c r="O65" s="27"/>
      <c r="P65" s="30"/>
      <c r="Q65" s="30"/>
    </row>
    <row r="66" spans="1:9" ht="12.75">
      <c r="A66" s="10"/>
      <c r="B66" s="10"/>
      <c r="C66" s="10"/>
      <c r="D66" s="11"/>
      <c r="E66" s="40"/>
      <c r="F66" s="29"/>
      <c r="G66" s="131"/>
      <c r="H66" s="39"/>
      <c r="I66" s="38"/>
    </row>
    <row r="67" spans="1:17" s="92" customFormat="1" ht="12.75">
      <c r="A67" s="84"/>
      <c r="B67" s="84"/>
      <c r="C67" s="84">
        <v>70005</v>
      </c>
      <c r="D67" s="85" t="s">
        <v>54</v>
      </c>
      <c r="E67" s="86">
        <f>SUM(E68,E73)</f>
        <v>217000</v>
      </c>
      <c r="F67" s="152"/>
      <c r="G67" s="138"/>
      <c r="H67" s="83"/>
      <c r="I67" s="54"/>
      <c r="J67" s="55"/>
      <c r="K67" s="55"/>
      <c r="L67" s="55"/>
      <c r="M67" s="55"/>
      <c r="N67" s="56"/>
      <c r="O67" s="56"/>
      <c r="P67" s="57"/>
      <c r="Q67" s="57"/>
    </row>
    <row r="68" spans="1:17" ht="12.75">
      <c r="A68" s="10"/>
      <c r="B68" s="10"/>
      <c r="C68" s="10"/>
      <c r="D68" s="11" t="s">
        <v>29</v>
      </c>
      <c r="E68" s="52">
        <f>SUM(E69:E71)</f>
        <v>92000</v>
      </c>
      <c r="F68" s="153"/>
      <c r="G68" s="138"/>
      <c r="H68" s="83"/>
      <c r="I68" s="54"/>
      <c r="J68" s="55"/>
      <c r="K68" s="55"/>
      <c r="L68" s="55"/>
      <c r="M68" s="55"/>
      <c r="N68" s="56"/>
      <c r="O68" s="56"/>
      <c r="P68" s="57"/>
      <c r="Q68" s="57"/>
    </row>
    <row r="69" spans="1:17" ht="12.75">
      <c r="A69" s="10"/>
      <c r="B69" s="10"/>
      <c r="C69" s="10"/>
      <c r="D69" s="11" t="s">
        <v>150</v>
      </c>
      <c r="E69" s="40">
        <v>1000</v>
      </c>
      <c r="F69" s="55"/>
      <c r="G69" s="138"/>
      <c r="H69" s="83"/>
      <c r="I69" s="54"/>
      <c r="J69" s="55"/>
      <c r="K69" s="55"/>
      <c r="L69" s="55"/>
      <c r="M69" s="55"/>
      <c r="N69" s="56"/>
      <c r="O69" s="56"/>
      <c r="P69" s="57"/>
      <c r="Q69" s="57"/>
    </row>
    <row r="70" spans="1:17" ht="25.5">
      <c r="A70" s="10"/>
      <c r="B70" s="10"/>
      <c r="C70" s="10"/>
      <c r="D70" s="11" t="s">
        <v>168</v>
      </c>
      <c r="E70" s="40">
        <v>60000</v>
      </c>
      <c r="F70" s="55"/>
      <c r="G70" s="138"/>
      <c r="H70" s="83"/>
      <c r="I70" s="54"/>
      <c r="J70" s="55"/>
      <c r="K70" s="55"/>
      <c r="L70" s="55"/>
      <c r="M70" s="55"/>
      <c r="N70" s="56"/>
      <c r="O70" s="56"/>
      <c r="P70" s="57"/>
      <c r="Q70" s="57"/>
    </row>
    <row r="71" spans="1:17" ht="12.75">
      <c r="A71" s="10"/>
      <c r="B71" s="10"/>
      <c r="C71" s="10"/>
      <c r="D71" s="11" t="s">
        <v>133</v>
      </c>
      <c r="E71" s="40">
        <v>31000</v>
      </c>
      <c r="F71" s="55"/>
      <c r="G71" s="138"/>
      <c r="H71" s="83"/>
      <c r="I71" s="54"/>
      <c r="J71" s="55"/>
      <c r="K71" s="55"/>
      <c r="L71" s="55"/>
      <c r="M71" s="55"/>
      <c r="N71" s="56"/>
      <c r="O71" s="56"/>
      <c r="P71" s="57"/>
      <c r="Q71" s="57"/>
    </row>
    <row r="72" spans="1:17" ht="12.75">
      <c r="A72" s="10"/>
      <c r="B72" s="10"/>
      <c r="C72" s="10"/>
      <c r="D72" s="11"/>
      <c r="E72" s="40"/>
      <c r="F72" s="55"/>
      <c r="G72" s="138"/>
      <c r="H72" s="83"/>
      <c r="I72" s="54"/>
      <c r="J72" s="55"/>
      <c r="K72" s="55"/>
      <c r="L72" s="55"/>
      <c r="M72" s="55"/>
      <c r="N72" s="56"/>
      <c r="O72" s="56"/>
      <c r="P72" s="57"/>
      <c r="Q72" s="57"/>
    </row>
    <row r="73" spans="1:17" ht="12.75">
      <c r="A73" s="10"/>
      <c r="B73" s="10"/>
      <c r="C73" s="10"/>
      <c r="D73" s="11" t="s">
        <v>47</v>
      </c>
      <c r="E73" s="40">
        <f>SUM(E74:E74)</f>
        <v>125000</v>
      </c>
      <c r="F73" s="55"/>
      <c r="G73" s="138"/>
      <c r="H73" s="83"/>
      <c r="I73" s="54"/>
      <c r="J73" s="55"/>
      <c r="K73" s="55"/>
      <c r="L73" s="55"/>
      <c r="M73" s="55"/>
      <c r="N73" s="56"/>
      <c r="O73" s="56"/>
      <c r="P73" s="57"/>
      <c r="Q73" s="57"/>
    </row>
    <row r="74" spans="1:17" ht="12.75">
      <c r="A74" s="10"/>
      <c r="B74" s="10"/>
      <c r="C74" s="10"/>
      <c r="D74" s="11" t="s">
        <v>163</v>
      </c>
      <c r="E74" s="40">
        <v>125000</v>
      </c>
      <c r="F74" s="55"/>
      <c r="G74" s="138"/>
      <c r="H74" s="83"/>
      <c r="I74" s="54"/>
      <c r="J74" s="55"/>
      <c r="K74" s="55"/>
      <c r="L74" s="55"/>
      <c r="M74" s="55"/>
      <c r="N74" s="56"/>
      <c r="O74" s="56"/>
      <c r="P74" s="57"/>
      <c r="Q74" s="57"/>
    </row>
    <row r="75" spans="1:17" ht="12.75">
      <c r="A75" s="10"/>
      <c r="B75" s="10"/>
      <c r="C75" s="10"/>
      <c r="D75" s="11"/>
      <c r="E75" s="40"/>
      <c r="F75" s="55"/>
      <c r="G75" s="138"/>
      <c r="H75" s="83"/>
      <c r="I75" s="54"/>
      <c r="J75" s="55"/>
      <c r="K75" s="55"/>
      <c r="L75" s="55"/>
      <c r="M75" s="55"/>
      <c r="N75" s="56"/>
      <c r="O75" s="56"/>
      <c r="P75" s="57"/>
      <c r="Q75" s="57"/>
    </row>
    <row r="76" spans="1:17" s="92" customFormat="1" ht="12.75">
      <c r="A76" s="84"/>
      <c r="B76" s="84"/>
      <c r="C76" s="84">
        <v>70095</v>
      </c>
      <c r="D76" s="85" t="s">
        <v>27</v>
      </c>
      <c r="E76" s="86">
        <f>SUM(E77)</f>
        <v>150000</v>
      </c>
      <c r="F76" s="152"/>
      <c r="G76" s="138"/>
      <c r="H76" s="83"/>
      <c r="I76" s="54"/>
      <c r="J76" s="55"/>
      <c r="K76" s="55"/>
      <c r="L76" s="55"/>
      <c r="M76" s="55"/>
      <c r="N76" s="56"/>
      <c r="O76" s="56"/>
      <c r="P76" s="57"/>
      <c r="Q76" s="57"/>
    </row>
    <row r="77" spans="1:17" ht="12.75">
      <c r="A77" s="10"/>
      <c r="B77" s="10"/>
      <c r="C77" s="10"/>
      <c r="D77" s="11" t="s">
        <v>29</v>
      </c>
      <c r="E77" s="40">
        <f>SUM(E78:E78)</f>
        <v>150000</v>
      </c>
      <c r="F77" s="55"/>
      <c r="G77" s="138"/>
      <c r="H77" s="83"/>
      <c r="I77" s="54"/>
      <c r="J77" s="55"/>
      <c r="K77" s="55"/>
      <c r="L77" s="55"/>
      <c r="M77" s="55"/>
      <c r="N77" s="56"/>
      <c r="O77" s="56"/>
      <c r="P77" s="57"/>
      <c r="Q77" s="57"/>
    </row>
    <row r="78" spans="1:17" ht="51">
      <c r="A78" s="10"/>
      <c r="B78" s="10"/>
      <c r="C78" s="10"/>
      <c r="D78" s="11" t="s">
        <v>218</v>
      </c>
      <c r="E78" s="40">
        <v>150000</v>
      </c>
      <c r="F78" s="55"/>
      <c r="G78" s="138"/>
      <c r="H78" s="83"/>
      <c r="I78" s="54"/>
      <c r="J78" s="55"/>
      <c r="K78" s="55"/>
      <c r="L78" s="55"/>
      <c r="M78" s="55"/>
      <c r="N78" s="56"/>
      <c r="O78" s="56"/>
      <c r="P78" s="57"/>
      <c r="Q78" s="57"/>
    </row>
    <row r="79" spans="1:17" ht="12.75">
      <c r="A79" s="10"/>
      <c r="B79" s="10"/>
      <c r="C79" s="10"/>
      <c r="D79" s="22"/>
      <c r="E79" s="40"/>
      <c r="F79" s="55"/>
      <c r="G79" s="138"/>
      <c r="H79" s="83"/>
      <c r="I79" s="54"/>
      <c r="J79" s="55"/>
      <c r="K79" s="55"/>
      <c r="L79" s="55"/>
      <c r="M79" s="55"/>
      <c r="N79" s="56"/>
      <c r="O79" s="56"/>
      <c r="P79" s="57"/>
      <c r="Q79" s="57"/>
    </row>
    <row r="80" spans="1:17" s="62" customFormat="1" ht="12.75">
      <c r="A80" s="6" t="s">
        <v>12</v>
      </c>
      <c r="B80" s="6">
        <v>710</v>
      </c>
      <c r="C80" s="6"/>
      <c r="D80" s="1" t="s">
        <v>9</v>
      </c>
      <c r="E80" s="2">
        <f>SUM(E82,E86)</f>
        <v>174000</v>
      </c>
      <c r="F80" s="154"/>
      <c r="G80" s="155"/>
      <c r="H80" s="83"/>
      <c r="I80" s="54"/>
      <c r="J80" s="55"/>
      <c r="K80" s="55"/>
      <c r="L80" s="55"/>
      <c r="M80" s="55"/>
      <c r="N80" s="56"/>
      <c r="O80" s="56"/>
      <c r="P80" s="57"/>
      <c r="Q80" s="57"/>
    </row>
    <row r="81" spans="1:17" ht="13.5" customHeight="1">
      <c r="A81" s="10"/>
      <c r="B81" s="10"/>
      <c r="C81" s="10"/>
      <c r="D81" s="11"/>
      <c r="E81" s="40"/>
      <c r="F81" s="55"/>
      <c r="G81" s="138"/>
      <c r="H81" s="83"/>
      <c r="I81" s="54"/>
      <c r="J81" s="55"/>
      <c r="K81" s="55"/>
      <c r="L81" s="55"/>
      <c r="M81" s="55"/>
      <c r="N81" s="56"/>
      <c r="O81" s="56"/>
      <c r="P81" s="57"/>
      <c r="Q81" s="57"/>
    </row>
    <row r="82" spans="1:17" s="98" customFormat="1" ht="13.5" customHeight="1">
      <c r="A82" s="99"/>
      <c r="B82" s="99"/>
      <c r="C82" s="99" t="s">
        <v>0</v>
      </c>
      <c r="D82" s="100" t="s">
        <v>136</v>
      </c>
      <c r="E82" s="101">
        <f>E83</f>
        <v>150000</v>
      </c>
      <c r="F82" s="156"/>
      <c r="G82" s="157"/>
      <c r="H82" s="158"/>
      <c r="I82" s="159"/>
      <c r="J82" s="156"/>
      <c r="K82" s="156"/>
      <c r="L82" s="156"/>
      <c r="M82" s="156"/>
      <c r="N82" s="160"/>
      <c r="O82" s="160"/>
      <c r="P82" s="161"/>
      <c r="Q82" s="161"/>
    </row>
    <row r="83" spans="1:17" ht="13.5" customHeight="1">
      <c r="A83" s="14"/>
      <c r="B83" s="14"/>
      <c r="C83" s="14"/>
      <c r="D83" s="15" t="s">
        <v>25</v>
      </c>
      <c r="E83" s="60">
        <f>E84</f>
        <v>150000</v>
      </c>
      <c r="F83" s="162"/>
      <c r="G83" s="138"/>
      <c r="H83" s="83"/>
      <c r="I83" s="54"/>
      <c r="J83" s="55"/>
      <c r="K83" s="55"/>
      <c r="L83" s="55"/>
      <c r="M83" s="55"/>
      <c r="N83" s="56"/>
      <c r="O83" s="56"/>
      <c r="P83" s="57"/>
      <c r="Q83" s="57"/>
    </row>
    <row r="84" spans="1:17" ht="13.5" customHeight="1">
      <c r="A84" s="10"/>
      <c r="B84" s="10"/>
      <c r="C84" s="10"/>
      <c r="D84" s="11" t="s">
        <v>141</v>
      </c>
      <c r="E84" s="40">
        <v>150000</v>
      </c>
      <c r="F84" s="55"/>
      <c r="G84" s="138"/>
      <c r="H84" s="83"/>
      <c r="I84" s="54"/>
      <c r="J84" s="55"/>
      <c r="K84" s="55"/>
      <c r="L84" s="55"/>
      <c r="M84" s="55"/>
      <c r="N84" s="56"/>
      <c r="O84" s="56"/>
      <c r="P84" s="57"/>
      <c r="Q84" s="57"/>
    </row>
    <row r="85" spans="1:17" ht="13.5" customHeight="1">
      <c r="A85" s="10"/>
      <c r="B85" s="10"/>
      <c r="C85" s="10"/>
      <c r="D85" s="11"/>
      <c r="E85" s="40"/>
      <c r="F85" s="55"/>
      <c r="G85" s="138"/>
      <c r="H85" s="83"/>
      <c r="I85" s="54"/>
      <c r="J85" s="55"/>
      <c r="K85" s="55"/>
      <c r="L85" s="55"/>
      <c r="M85" s="55"/>
      <c r="N85" s="56"/>
      <c r="O85" s="56"/>
      <c r="P85" s="57"/>
      <c r="Q85" s="57"/>
    </row>
    <row r="86" spans="1:17" s="92" customFormat="1" ht="12.75">
      <c r="A86" s="84"/>
      <c r="B86" s="84"/>
      <c r="C86" s="84">
        <v>71014</v>
      </c>
      <c r="D86" s="85" t="s">
        <v>61</v>
      </c>
      <c r="E86" s="86">
        <f>SUM(E87)</f>
        <v>24000</v>
      </c>
      <c r="F86" s="152"/>
      <c r="G86" s="138"/>
      <c r="H86" s="83"/>
      <c r="I86" s="54"/>
      <c r="J86" s="55"/>
      <c r="K86" s="55"/>
      <c r="L86" s="55"/>
      <c r="M86" s="55"/>
      <c r="N86" s="56"/>
      <c r="O86" s="56"/>
      <c r="P86" s="57"/>
      <c r="Q86" s="57"/>
    </row>
    <row r="87" spans="1:17" ht="12.75">
      <c r="A87" s="10"/>
      <c r="B87" s="10"/>
      <c r="C87" s="10"/>
      <c r="D87" s="11" t="s">
        <v>29</v>
      </c>
      <c r="E87" s="40">
        <f>SUM(E88:E89)</f>
        <v>24000</v>
      </c>
      <c r="F87" s="55"/>
      <c r="G87" s="138"/>
      <c r="H87" s="83"/>
      <c r="I87" s="54"/>
      <c r="J87" s="55"/>
      <c r="K87" s="55"/>
      <c r="L87" s="55"/>
      <c r="M87" s="55"/>
      <c r="N87" s="56"/>
      <c r="O87" s="56"/>
      <c r="P87" s="57"/>
      <c r="Q87" s="57"/>
    </row>
    <row r="88" spans="1:17" ht="12.75">
      <c r="A88" s="10"/>
      <c r="B88" s="10"/>
      <c r="C88" s="10"/>
      <c r="D88" s="11" t="s">
        <v>57</v>
      </c>
      <c r="E88" s="40">
        <v>17000</v>
      </c>
      <c r="F88" s="163"/>
      <c r="G88" s="138"/>
      <c r="H88" s="83"/>
      <c r="I88" s="54"/>
      <c r="J88" s="55"/>
      <c r="K88" s="55"/>
      <c r="L88" s="55"/>
      <c r="M88" s="55"/>
      <c r="N88" s="56"/>
      <c r="O88" s="56"/>
      <c r="P88" s="57"/>
      <c r="Q88" s="57"/>
    </row>
    <row r="89" spans="1:17" ht="12.75">
      <c r="A89" s="10"/>
      <c r="B89" s="10"/>
      <c r="C89" s="10"/>
      <c r="D89" s="11" t="s">
        <v>159</v>
      </c>
      <c r="E89" s="40">
        <v>7000</v>
      </c>
      <c r="F89" s="55"/>
      <c r="G89" s="138"/>
      <c r="H89" s="83"/>
      <c r="I89" s="54"/>
      <c r="J89" s="55"/>
      <c r="K89" s="55"/>
      <c r="L89" s="55"/>
      <c r="M89" s="55"/>
      <c r="N89" s="56"/>
      <c r="O89" s="56"/>
      <c r="P89" s="57"/>
      <c r="Q89" s="57"/>
    </row>
    <row r="90" spans="1:17" ht="12.75">
      <c r="A90" s="10"/>
      <c r="B90" s="10"/>
      <c r="C90" s="10"/>
      <c r="D90" s="11"/>
      <c r="E90" s="40"/>
      <c r="F90" s="55"/>
      <c r="G90" s="138"/>
      <c r="H90" s="83"/>
      <c r="I90" s="54"/>
      <c r="J90" s="55"/>
      <c r="K90" s="55"/>
      <c r="L90" s="55"/>
      <c r="M90" s="55"/>
      <c r="N90" s="56"/>
      <c r="O90" s="56"/>
      <c r="P90" s="57"/>
      <c r="Q90" s="57"/>
    </row>
    <row r="91" spans="1:17" s="62" customFormat="1" ht="12.75">
      <c r="A91" s="6" t="s">
        <v>13</v>
      </c>
      <c r="B91" s="6">
        <v>750</v>
      </c>
      <c r="C91" s="6"/>
      <c r="D91" s="1" t="s">
        <v>11</v>
      </c>
      <c r="E91" s="58">
        <f>SUM(E93,E97,E102,E111,E115)</f>
        <v>2502741</v>
      </c>
      <c r="F91" s="164"/>
      <c r="G91" s="155"/>
      <c r="H91" s="83"/>
      <c r="I91" s="54"/>
      <c r="J91" s="55"/>
      <c r="K91" s="55"/>
      <c r="L91" s="55"/>
      <c r="M91" s="55"/>
      <c r="N91" s="56"/>
      <c r="O91" s="56"/>
      <c r="P91" s="57"/>
      <c r="Q91" s="57"/>
    </row>
    <row r="92" spans="1:17" ht="12.75">
      <c r="A92" s="10"/>
      <c r="B92" s="10"/>
      <c r="C92" s="10"/>
      <c r="D92" s="11"/>
      <c r="E92" s="40"/>
      <c r="F92" s="55"/>
      <c r="G92" s="138"/>
      <c r="H92" s="83"/>
      <c r="I92" s="54"/>
      <c r="J92" s="55"/>
      <c r="K92" s="55"/>
      <c r="L92" s="55"/>
      <c r="M92" s="55"/>
      <c r="N92" s="56"/>
      <c r="O92" s="56"/>
      <c r="P92" s="57"/>
      <c r="Q92" s="57"/>
    </row>
    <row r="93" spans="1:17" s="92" customFormat="1" ht="12.75">
      <c r="A93" s="84"/>
      <c r="B93" s="84"/>
      <c r="C93" s="84">
        <v>75011</v>
      </c>
      <c r="D93" s="85" t="s">
        <v>122</v>
      </c>
      <c r="E93" s="86">
        <f>E94</f>
        <v>67784</v>
      </c>
      <c r="F93" s="152"/>
      <c r="G93" s="138"/>
      <c r="H93" s="83"/>
      <c r="I93" s="54"/>
      <c r="J93" s="55"/>
      <c r="K93" s="55"/>
      <c r="L93" s="55"/>
      <c r="M93" s="55"/>
      <c r="N93" s="56"/>
      <c r="O93" s="56"/>
      <c r="P93" s="57"/>
      <c r="Q93" s="57"/>
    </row>
    <row r="94" spans="1:17" ht="12.75">
      <c r="A94" s="10"/>
      <c r="B94" s="10"/>
      <c r="C94" s="10"/>
      <c r="D94" s="11" t="s">
        <v>29</v>
      </c>
      <c r="E94" s="75">
        <f>SUM(E95:E95)</f>
        <v>67784</v>
      </c>
      <c r="F94" s="165"/>
      <c r="G94" s="138"/>
      <c r="H94" s="83"/>
      <c r="I94" s="54"/>
      <c r="J94" s="55"/>
      <c r="K94" s="55"/>
      <c r="L94" s="55"/>
      <c r="M94" s="55"/>
      <c r="N94" s="56"/>
      <c r="O94" s="56"/>
      <c r="P94" s="57"/>
      <c r="Q94" s="57"/>
    </row>
    <row r="95" spans="1:17" ht="12.75">
      <c r="A95" s="10"/>
      <c r="B95" s="10"/>
      <c r="C95" s="10"/>
      <c r="D95" s="11" t="s">
        <v>57</v>
      </c>
      <c r="E95" s="48">
        <v>67784</v>
      </c>
      <c r="F95" s="55"/>
      <c r="G95" s="138"/>
      <c r="H95" s="83"/>
      <c r="I95" s="54"/>
      <c r="J95" s="55"/>
      <c r="K95" s="55"/>
      <c r="L95" s="55"/>
      <c r="M95" s="55"/>
      <c r="N95" s="56"/>
      <c r="O95" s="56"/>
      <c r="P95" s="57"/>
      <c r="Q95" s="57"/>
    </row>
    <row r="96" spans="1:17" ht="12.75">
      <c r="A96" s="10"/>
      <c r="B96" s="10"/>
      <c r="C96" s="10"/>
      <c r="D96" s="11"/>
      <c r="E96" s="40"/>
      <c r="F96" s="55"/>
      <c r="G96" s="138"/>
      <c r="H96" s="83"/>
      <c r="I96" s="54"/>
      <c r="J96" s="55"/>
      <c r="K96" s="55"/>
      <c r="L96" s="55"/>
      <c r="M96" s="55"/>
      <c r="N96" s="56"/>
      <c r="O96" s="56"/>
      <c r="P96" s="57"/>
      <c r="Q96" s="57"/>
    </row>
    <row r="97" spans="1:17" s="92" customFormat="1" ht="12.75">
      <c r="A97" s="84"/>
      <c r="B97" s="84"/>
      <c r="C97" s="84">
        <v>75022</v>
      </c>
      <c r="D97" s="85" t="s">
        <v>87</v>
      </c>
      <c r="E97" s="104">
        <f>SUM(E98)</f>
        <v>96600</v>
      </c>
      <c r="F97" s="78"/>
      <c r="G97" s="138"/>
      <c r="H97" s="83"/>
      <c r="I97" s="54"/>
      <c r="J97" s="55"/>
      <c r="K97" s="55"/>
      <c r="L97" s="55"/>
      <c r="M97" s="55"/>
      <c r="N97" s="56"/>
      <c r="O97" s="56"/>
      <c r="P97" s="57"/>
      <c r="Q97" s="57"/>
    </row>
    <row r="98" spans="1:17" ht="12.75">
      <c r="A98" s="10"/>
      <c r="B98" s="7"/>
      <c r="C98" s="7"/>
      <c r="D98" s="4" t="s">
        <v>29</v>
      </c>
      <c r="E98" s="48">
        <f>SUM(E99:E100)</f>
        <v>96600</v>
      </c>
      <c r="F98" s="78"/>
      <c r="G98" s="138"/>
      <c r="H98" s="83"/>
      <c r="I98" s="54"/>
      <c r="J98" s="55"/>
      <c r="K98" s="55"/>
      <c r="L98" s="55"/>
      <c r="M98" s="55"/>
      <c r="N98" s="56"/>
      <c r="O98" s="56"/>
      <c r="P98" s="57"/>
      <c r="Q98" s="57"/>
    </row>
    <row r="99" spans="1:17" ht="12.75">
      <c r="A99" s="10"/>
      <c r="B99" s="7"/>
      <c r="C99" s="7"/>
      <c r="D99" s="4" t="s">
        <v>32</v>
      </c>
      <c r="E99" s="48">
        <v>81500</v>
      </c>
      <c r="F99" s="78"/>
      <c r="G99" s="138"/>
      <c r="H99" s="83"/>
      <c r="I99" s="54"/>
      <c r="J99" s="55"/>
      <c r="K99" s="55"/>
      <c r="L99" s="55"/>
      <c r="M99" s="55"/>
      <c r="N99" s="56"/>
      <c r="O99" s="56"/>
      <c r="P99" s="57"/>
      <c r="Q99" s="57"/>
    </row>
    <row r="100" spans="1:17" ht="12.75">
      <c r="A100" s="10"/>
      <c r="B100" s="7"/>
      <c r="C100" s="7"/>
      <c r="D100" s="4" t="s">
        <v>33</v>
      </c>
      <c r="E100" s="48">
        <v>15100</v>
      </c>
      <c r="F100" s="78"/>
      <c r="G100" s="138"/>
      <c r="H100" s="83"/>
      <c r="I100" s="54"/>
      <c r="J100" s="55"/>
      <c r="K100" s="55"/>
      <c r="L100" s="55"/>
      <c r="M100" s="55"/>
      <c r="N100" s="56"/>
      <c r="O100" s="56"/>
      <c r="P100" s="57"/>
      <c r="Q100" s="57"/>
    </row>
    <row r="101" spans="1:17" ht="12.75">
      <c r="A101" s="10"/>
      <c r="B101" s="10"/>
      <c r="C101" s="10"/>
      <c r="D101" s="11"/>
      <c r="E101" s="40"/>
      <c r="F101" s="55"/>
      <c r="G101" s="138"/>
      <c r="H101" s="83"/>
      <c r="I101" s="54"/>
      <c r="J101" s="55"/>
      <c r="K101" s="55"/>
      <c r="L101" s="55"/>
      <c r="M101" s="55"/>
      <c r="N101" s="56"/>
      <c r="O101" s="56"/>
      <c r="P101" s="57"/>
      <c r="Q101" s="57"/>
    </row>
    <row r="102" spans="1:17" s="92" customFormat="1" ht="12.75">
      <c r="A102" s="84"/>
      <c r="B102" s="84"/>
      <c r="C102" s="84">
        <v>75023</v>
      </c>
      <c r="D102" s="85" t="s">
        <v>88</v>
      </c>
      <c r="E102" s="86">
        <f>SUM(E108,E103)</f>
        <v>2262857</v>
      </c>
      <c r="F102" s="152"/>
      <c r="G102" s="138"/>
      <c r="H102" s="83"/>
      <c r="I102" s="54"/>
      <c r="J102" s="55"/>
      <c r="K102" s="55"/>
      <c r="L102" s="55"/>
      <c r="M102" s="55"/>
      <c r="N102" s="56"/>
      <c r="O102" s="56"/>
      <c r="P102" s="57"/>
      <c r="Q102" s="57"/>
    </row>
    <row r="103" spans="1:17" ht="12.75">
      <c r="A103" s="10"/>
      <c r="B103" s="10"/>
      <c r="C103" s="10"/>
      <c r="D103" s="11" t="s">
        <v>29</v>
      </c>
      <c r="E103" s="48">
        <f>SUM(E104:E106)</f>
        <v>2242857</v>
      </c>
      <c r="F103" s="55"/>
      <c r="G103" s="138"/>
      <c r="H103" s="83"/>
      <c r="I103" s="54"/>
      <c r="J103" s="55"/>
      <c r="K103" s="55"/>
      <c r="L103" s="55"/>
      <c r="M103" s="55"/>
      <c r="N103" s="56"/>
      <c r="O103" s="56"/>
      <c r="P103" s="57"/>
      <c r="Q103" s="57"/>
    </row>
    <row r="104" spans="1:17" ht="12.75">
      <c r="A104" s="10"/>
      <c r="B104" s="10"/>
      <c r="C104" s="10"/>
      <c r="D104" s="11" t="s">
        <v>89</v>
      </c>
      <c r="E104" s="40">
        <v>1680000</v>
      </c>
      <c r="F104" s="163"/>
      <c r="G104" s="138"/>
      <c r="H104" s="83"/>
      <c r="I104" s="54"/>
      <c r="J104" s="55"/>
      <c r="K104" s="55"/>
      <c r="L104" s="55"/>
      <c r="M104" s="55"/>
      <c r="N104" s="56"/>
      <c r="O104" s="56"/>
      <c r="P104" s="57"/>
      <c r="Q104" s="57"/>
    </row>
    <row r="105" spans="1:17" ht="12.75">
      <c r="A105" s="10"/>
      <c r="B105" s="10"/>
      <c r="C105" s="10"/>
      <c r="D105" s="11" t="s">
        <v>172</v>
      </c>
      <c r="E105" s="73">
        <v>516000</v>
      </c>
      <c r="F105" s="54"/>
      <c r="G105" s="138"/>
      <c r="H105" s="83"/>
      <c r="I105" s="54"/>
      <c r="J105" s="55"/>
      <c r="K105" s="55"/>
      <c r="L105" s="55"/>
      <c r="M105" s="55"/>
      <c r="N105" s="56"/>
      <c r="O105" s="56"/>
      <c r="P105" s="57"/>
      <c r="Q105" s="57"/>
    </row>
    <row r="106" spans="1:15" s="57" customFormat="1" ht="12.75">
      <c r="A106" s="12"/>
      <c r="B106" s="12"/>
      <c r="C106" s="12"/>
      <c r="D106" s="13" t="s">
        <v>171</v>
      </c>
      <c r="E106" s="82">
        <v>46857</v>
      </c>
      <c r="F106" s="55"/>
      <c r="G106" s="138"/>
      <c r="H106" s="83"/>
      <c r="I106" s="54"/>
      <c r="J106" s="55"/>
      <c r="K106" s="55"/>
      <c r="L106" s="55"/>
      <c r="M106" s="55"/>
      <c r="N106" s="56"/>
      <c r="O106" s="56"/>
    </row>
    <row r="107" spans="1:17" ht="12.75">
      <c r="A107" s="10"/>
      <c r="B107" s="10"/>
      <c r="C107" s="10"/>
      <c r="D107" s="11"/>
      <c r="E107" s="40"/>
      <c r="F107" s="55"/>
      <c r="G107" s="138"/>
      <c r="H107" s="83"/>
      <c r="I107" s="54"/>
      <c r="J107" s="55"/>
      <c r="K107" s="55"/>
      <c r="L107" s="55"/>
      <c r="M107" s="55"/>
      <c r="N107" s="56"/>
      <c r="O107" s="56"/>
      <c r="P107" s="57"/>
      <c r="Q107" s="57"/>
    </row>
    <row r="108" spans="1:17" ht="12.75">
      <c r="A108" s="10"/>
      <c r="B108" s="10"/>
      <c r="C108" s="10"/>
      <c r="D108" s="11" t="s">
        <v>47</v>
      </c>
      <c r="E108" s="52">
        <f>SUM(E109:E109)</f>
        <v>20000</v>
      </c>
      <c r="F108" s="153"/>
      <c r="G108" s="138"/>
      <c r="H108" s="166"/>
      <c r="I108" s="55"/>
      <c r="J108" s="55"/>
      <c r="K108" s="55"/>
      <c r="L108" s="55"/>
      <c r="M108" s="55"/>
      <c r="N108" s="56"/>
      <c r="O108" s="56"/>
      <c r="P108" s="57"/>
      <c r="Q108" s="57"/>
    </row>
    <row r="109" spans="1:17" ht="12.75">
      <c r="A109" s="10"/>
      <c r="B109" s="10"/>
      <c r="C109" s="10"/>
      <c r="D109" s="11" t="s">
        <v>173</v>
      </c>
      <c r="E109" s="40">
        <v>20000</v>
      </c>
      <c r="F109" s="55"/>
      <c r="G109" s="138"/>
      <c r="H109" s="167"/>
      <c r="I109" s="55"/>
      <c r="J109" s="55"/>
      <c r="K109" s="55"/>
      <c r="L109" s="55"/>
      <c r="M109" s="55"/>
      <c r="N109" s="56"/>
      <c r="O109" s="56"/>
      <c r="P109" s="57"/>
      <c r="Q109" s="57"/>
    </row>
    <row r="110" spans="1:17" ht="12.75">
      <c r="A110" s="10"/>
      <c r="B110" s="10"/>
      <c r="C110" s="10"/>
      <c r="D110" s="11"/>
      <c r="E110" s="40"/>
      <c r="F110" s="55"/>
      <c r="G110" s="138"/>
      <c r="H110" s="167"/>
      <c r="I110" s="54"/>
      <c r="J110" s="55"/>
      <c r="K110" s="55"/>
      <c r="L110" s="55"/>
      <c r="M110" s="55"/>
      <c r="N110" s="56"/>
      <c r="O110" s="56"/>
      <c r="P110" s="57"/>
      <c r="Q110" s="57"/>
    </row>
    <row r="111" spans="1:17" s="92" customFormat="1" ht="12" customHeight="1">
      <c r="A111" s="106"/>
      <c r="B111" s="106"/>
      <c r="C111" s="84" t="s">
        <v>114</v>
      </c>
      <c r="D111" s="85" t="s">
        <v>115</v>
      </c>
      <c r="E111" s="86">
        <f>SUM(E112)</f>
        <v>30000</v>
      </c>
      <c r="F111" s="152"/>
      <c r="G111" s="138"/>
      <c r="H111" s="167"/>
      <c r="I111" s="54"/>
      <c r="J111" s="55"/>
      <c r="K111" s="55"/>
      <c r="L111" s="55"/>
      <c r="M111" s="55"/>
      <c r="N111" s="56"/>
      <c r="O111" s="56"/>
      <c r="P111" s="57"/>
      <c r="Q111" s="57"/>
    </row>
    <row r="112" spans="1:17" ht="12.75">
      <c r="A112" s="10"/>
      <c r="B112" s="10"/>
      <c r="C112" s="10"/>
      <c r="D112" s="11" t="s">
        <v>34</v>
      </c>
      <c r="E112" s="40">
        <f>SUM(E113)</f>
        <v>30000</v>
      </c>
      <c r="F112" s="55"/>
      <c r="G112" s="138"/>
      <c r="H112" s="83"/>
      <c r="I112" s="54"/>
      <c r="J112" s="55"/>
      <c r="K112" s="55"/>
      <c r="L112" s="55"/>
      <c r="M112" s="55"/>
      <c r="N112" s="56"/>
      <c r="O112" s="56"/>
      <c r="P112" s="57"/>
      <c r="Q112" s="57"/>
    </row>
    <row r="113" spans="1:17" ht="12.75">
      <c r="A113" s="10"/>
      <c r="B113" s="10"/>
      <c r="C113" s="10"/>
      <c r="D113" s="11" t="s">
        <v>160</v>
      </c>
      <c r="E113" s="40">
        <v>30000</v>
      </c>
      <c r="F113" s="55"/>
      <c r="G113" s="138"/>
      <c r="H113" s="83"/>
      <c r="I113" s="54"/>
      <c r="J113" s="55"/>
      <c r="K113" s="55"/>
      <c r="L113" s="55"/>
      <c r="M113" s="55"/>
      <c r="N113" s="56"/>
      <c r="O113" s="56"/>
      <c r="P113" s="57"/>
      <c r="Q113" s="57"/>
    </row>
    <row r="114" spans="1:17" ht="12.75">
      <c r="A114" s="10"/>
      <c r="B114" s="10"/>
      <c r="C114" s="10"/>
      <c r="D114" s="11"/>
      <c r="E114" s="40"/>
      <c r="F114" s="55"/>
      <c r="G114" s="138"/>
      <c r="H114" s="83"/>
      <c r="I114" s="54"/>
      <c r="J114" s="55"/>
      <c r="K114" s="55"/>
      <c r="L114" s="55"/>
      <c r="M114" s="55"/>
      <c r="N114" s="56"/>
      <c r="O114" s="56"/>
      <c r="P114" s="57"/>
      <c r="Q114" s="57"/>
    </row>
    <row r="115" spans="1:17" s="92" customFormat="1" ht="12.75">
      <c r="A115" s="84"/>
      <c r="B115" s="84"/>
      <c r="C115" s="84">
        <v>75095</v>
      </c>
      <c r="D115" s="85" t="s">
        <v>27</v>
      </c>
      <c r="E115" s="86">
        <f>SUM(E116)</f>
        <v>45500</v>
      </c>
      <c r="F115" s="152"/>
      <c r="G115" s="138"/>
      <c r="H115" s="83"/>
      <c r="I115" s="54"/>
      <c r="J115" s="55"/>
      <c r="K115" s="55"/>
      <c r="L115" s="55"/>
      <c r="M115" s="55"/>
      <c r="N115" s="56"/>
      <c r="O115" s="56"/>
      <c r="P115" s="57"/>
      <c r="Q115" s="57"/>
    </row>
    <row r="116" spans="1:9" ht="12.75">
      <c r="A116" s="10"/>
      <c r="B116" s="10"/>
      <c r="C116" s="10"/>
      <c r="D116" s="11" t="s">
        <v>60</v>
      </c>
      <c r="E116" s="52">
        <f>SUM(E117:E120)</f>
        <v>45500</v>
      </c>
      <c r="F116" s="74"/>
      <c r="G116" s="131"/>
      <c r="H116" s="39"/>
      <c r="I116" s="38"/>
    </row>
    <row r="117" spans="1:9" ht="25.5">
      <c r="A117" s="10"/>
      <c r="B117" s="10"/>
      <c r="C117" s="10"/>
      <c r="D117" s="11" t="s">
        <v>123</v>
      </c>
      <c r="E117" s="40">
        <v>12000</v>
      </c>
      <c r="F117" s="29"/>
      <c r="G117" s="131"/>
      <c r="H117" s="39"/>
      <c r="I117" s="38"/>
    </row>
    <row r="118" spans="1:9" ht="12.75">
      <c r="A118" s="10"/>
      <c r="B118" s="10"/>
      <c r="C118" s="10"/>
      <c r="D118" s="11" t="s">
        <v>164</v>
      </c>
      <c r="E118" s="40">
        <v>15000</v>
      </c>
      <c r="F118" s="29"/>
      <c r="G118" s="131"/>
      <c r="H118" s="39"/>
      <c r="I118" s="38"/>
    </row>
    <row r="119" spans="1:9" ht="25.5">
      <c r="A119" s="10"/>
      <c r="B119" s="10"/>
      <c r="C119" s="10"/>
      <c r="D119" s="11" t="s">
        <v>124</v>
      </c>
      <c r="E119" s="40">
        <v>12000</v>
      </c>
      <c r="F119" s="29"/>
      <c r="G119" s="131"/>
      <c r="H119" s="39"/>
      <c r="I119" s="38"/>
    </row>
    <row r="120" spans="1:9" ht="12.75">
      <c r="A120" s="16"/>
      <c r="B120" s="16"/>
      <c r="C120" s="10"/>
      <c r="D120" s="11" t="s">
        <v>148</v>
      </c>
      <c r="E120" s="40">
        <v>6500</v>
      </c>
      <c r="F120" s="29"/>
      <c r="G120" s="131"/>
      <c r="H120" s="39"/>
      <c r="I120" s="38"/>
    </row>
    <row r="121" spans="1:9" ht="12.75">
      <c r="A121" s="10"/>
      <c r="B121" s="10"/>
      <c r="C121" s="10"/>
      <c r="D121" s="11"/>
      <c r="E121" s="40"/>
      <c r="F121" s="29"/>
      <c r="G121" s="131"/>
      <c r="H121" s="39"/>
      <c r="I121" s="38"/>
    </row>
    <row r="122" spans="1:17" s="62" customFormat="1" ht="38.25">
      <c r="A122" s="6" t="s">
        <v>14</v>
      </c>
      <c r="B122" s="6">
        <v>751</v>
      </c>
      <c r="C122" s="6"/>
      <c r="D122" s="1" t="s">
        <v>91</v>
      </c>
      <c r="E122" s="2">
        <f>SUM(E124)</f>
        <v>2700</v>
      </c>
      <c r="F122" s="41"/>
      <c r="G122" s="131"/>
      <c r="H122" s="39"/>
      <c r="I122" s="38"/>
      <c r="J122" s="29"/>
      <c r="K122" s="29"/>
      <c r="L122" s="29"/>
      <c r="M122" s="29"/>
      <c r="N122" s="27"/>
      <c r="O122" s="27"/>
      <c r="P122" s="30"/>
      <c r="Q122" s="30"/>
    </row>
    <row r="123" spans="1:9" ht="12.75">
      <c r="A123" s="10"/>
      <c r="B123" s="10"/>
      <c r="C123" s="10"/>
      <c r="D123" s="11"/>
      <c r="E123" s="40"/>
      <c r="F123" s="29"/>
      <c r="G123" s="131"/>
      <c r="H123" s="39"/>
      <c r="I123" s="38"/>
    </row>
    <row r="124" spans="1:15" s="92" customFormat="1" ht="25.5">
      <c r="A124" s="84"/>
      <c r="B124" s="84"/>
      <c r="C124" s="84">
        <v>75101</v>
      </c>
      <c r="D124" s="85" t="s">
        <v>90</v>
      </c>
      <c r="E124" s="104">
        <f>SUM(E125)</f>
        <v>2700</v>
      </c>
      <c r="F124" s="105"/>
      <c r="G124" s="133"/>
      <c r="H124" s="88"/>
      <c r="I124" s="89"/>
      <c r="J124" s="90"/>
      <c r="K124" s="90"/>
      <c r="L124" s="90"/>
      <c r="M124" s="90"/>
      <c r="N124" s="91"/>
      <c r="O124" s="91"/>
    </row>
    <row r="125" spans="1:9" ht="12.75">
      <c r="A125" s="16"/>
      <c r="B125" s="16"/>
      <c r="C125" s="7"/>
      <c r="D125" s="4" t="s">
        <v>29</v>
      </c>
      <c r="E125" s="48">
        <f>E126</f>
        <v>2700</v>
      </c>
      <c r="F125" s="51"/>
      <c r="G125" s="131"/>
      <c r="H125" s="39"/>
      <c r="I125" s="38"/>
    </row>
    <row r="126" spans="1:9" ht="12.75">
      <c r="A126" s="10"/>
      <c r="B126" s="10"/>
      <c r="C126" s="7"/>
      <c r="D126" s="4" t="s">
        <v>125</v>
      </c>
      <c r="E126" s="48">
        <v>2700</v>
      </c>
      <c r="F126" s="51"/>
      <c r="G126" s="131"/>
      <c r="H126" s="39"/>
      <c r="I126" s="38"/>
    </row>
    <row r="127" spans="1:9" ht="12.75">
      <c r="A127" s="10"/>
      <c r="B127" s="10"/>
      <c r="C127" s="10"/>
      <c r="D127" s="11"/>
      <c r="E127" s="40"/>
      <c r="F127" s="29"/>
      <c r="G127" s="131"/>
      <c r="H127" s="39"/>
      <c r="I127" s="38"/>
    </row>
    <row r="128" spans="1:17" s="62" customFormat="1" ht="25.5">
      <c r="A128" s="6" t="s">
        <v>15</v>
      </c>
      <c r="B128" s="6">
        <v>754</v>
      </c>
      <c r="C128" s="6"/>
      <c r="D128" s="1" t="s">
        <v>56</v>
      </c>
      <c r="E128" s="2">
        <f>SUM(E134,E144,E130)</f>
        <v>354700</v>
      </c>
      <c r="F128" s="41"/>
      <c r="G128" s="131"/>
      <c r="H128" s="39"/>
      <c r="I128" s="38"/>
      <c r="J128" s="29"/>
      <c r="K128" s="29"/>
      <c r="L128" s="29"/>
      <c r="M128" s="29"/>
      <c r="N128" s="27"/>
      <c r="O128" s="27"/>
      <c r="P128" s="30"/>
      <c r="Q128" s="30"/>
    </row>
    <row r="129" spans="1:9" ht="12.75">
      <c r="A129" s="10"/>
      <c r="B129" s="10"/>
      <c r="C129" s="10"/>
      <c r="D129" s="11"/>
      <c r="E129" s="40"/>
      <c r="F129" s="29"/>
      <c r="G129" s="131"/>
      <c r="H129" s="39"/>
      <c r="I129" s="38"/>
    </row>
    <row r="130" spans="1:15" s="98" customFormat="1" ht="12.75">
      <c r="A130" s="99"/>
      <c r="B130" s="99"/>
      <c r="C130" s="99" t="s">
        <v>120</v>
      </c>
      <c r="D130" s="100" t="s">
        <v>71</v>
      </c>
      <c r="E130" s="101">
        <f>E131</f>
        <v>2000</v>
      </c>
      <c r="F130" s="96"/>
      <c r="G130" s="133"/>
      <c r="H130" s="102"/>
      <c r="I130" s="103"/>
      <c r="J130" s="96"/>
      <c r="K130" s="96"/>
      <c r="L130" s="96"/>
      <c r="M130" s="96"/>
      <c r="N130" s="97"/>
      <c r="O130" s="97"/>
    </row>
    <row r="131" spans="1:15" s="66" customFormat="1" ht="12.75">
      <c r="A131" s="18"/>
      <c r="B131" s="18"/>
      <c r="C131" s="18"/>
      <c r="D131" s="4" t="s">
        <v>29</v>
      </c>
      <c r="E131" s="68">
        <f>SUM(E132:E132)</f>
        <v>2000</v>
      </c>
      <c r="F131" s="64"/>
      <c r="G131" s="131"/>
      <c r="H131" s="69"/>
      <c r="I131" s="70"/>
      <c r="J131" s="64"/>
      <c r="K131" s="64"/>
      <c r="L131" s="64"/>
      <c r="M131" s="64"/>
      <c r="N131" s="65"/>
      <c r="O131" s="65"/>
    </row>
    <row r="132" spans="1:9" ht="63.75" customHeight="1">
      <c r="A132" s="14"/>
      <c r="B132" s="14"/>
      <c r="C132" s="14"/>
      <c r="D132" s="15" t="s">
        <v>165</v>
      </c>
      <c r="E132" s="60">
        <v>2000</v>
      </c>
      <c r="F132" s="61"/>
      <c r="G132" s="131"/>
      <c r="H132" s="39"/>
      <c r="I132" s="38"/>
    </row>
    <row r="133" spans="1:9" ht="12.75">
      <c r="A133" s="10"/>
      <c r="B133" s="10"/>
      <c r="C133" s="10"/>
      <c r="D133" s="11"/>
      <c r="E133" s="40"/>
      <c r="F133" s="29"/>
      <c r="G133" s="131"/>
      <c r="H133" s="39"/>
      <c r="I133" s="38"/>
    </row>
    <row r="134" spans="1:15" s="92" customFormat="1" ht="12.75">
      <c r="A134" s="84"/>
      <c r="B134" s="84"/>
      <c r="C134" s="84">
        <v>75412</v>
      </c>
      <c r="D134" s="85" t="s">
        <v>35</v>
      </c>
      <c r="E134" s="93">
        <f>SUM(E135,E140)</f>
        <v>341700</v>
      </c>
      <c r="F134" s="94"/>
      <c r="G134" s="133"/>
      <c r="H134" s="88"/>
      <c r="I134" s="89"/>
      <c r="J134" s="90"/>
      <c r="K134" s="90"/>
      <c r="L134" s="90"/>
      <c r="M134" s="90"/>
      <c r="N134" s="91"/>
      <c r="O134" s="91"/>
    </row>
    <row r="135" spans="1:9" ht="12.75">
      <c r="A135" s="10"/>
      <c r="B135" s="10"/>
      <c r="C135" s="7"/>
      <c r="D135" s="4" t="s">
        <v>29</v>
      </c>
      <c r="E135" s="48">
        <f>SUM(E136:E138)</f>
        <v>221700</v>
      </c>
      <c r="F135" s="51"/>
      <c r="G135" s="131"/>
      <c r="H135" s="39"/>
      <c r="I135" s="38"/>
    </row>
    <row r="136" spans="1:9" ht="12.75">
      <c r="A136" s="10"/>
      <c r="B136" s="10"/>
      <c r="C136" s="7"/>
      <c r="D136" s="4" t="s">
        <v>57</v>
      </c>
      <c r="E136" s="48">
        <v>41700</v>
      </c>
      <c r="F136" s="125"/>
      <c r="G136" s="131"/>
      <c r="H136" s="39"/>
      <c r="I136" s="38"/>
    </row>
    <row r="137" spans="1:9" ht="25.5">
      <c r="A137" s="10"/>
      <c r="B137" s="10"/>
      <c r="C137" s="7"/>
      <c r="D137" s="4" t="s">
        <v>126</v>
      </c>
      <c r="E137" s="48">
        <v>160000</v>
      </c>
      <c r="F137" s="51"/>
      <c r="G137" s="131"/>
      <c r="H137" s="39"/>
      <c r="I137" s="38"/>
    </row>
    <row r="138" spans="1:9" ht="25.5">
      <c r="A138" s="10"/>
      <c r="B138" s="10"/>
      <c r="C138" s="7"/>
      <c r="D138" s="23" t="s">
        <v>203</v>
      </c>
      <c r="E138" s="113">
        <v>20000</v>
      </c>
      <c r="F138" s="51"/>
      <c r="G138" s="131"/>
      <c r="H138" s="39"/>
      <c r="I138" s="38"/>
    </row>
    <row r="139" spans="1:9" ht="12.75">
      <c r="A139" s="10"/>
      <c r="B139" s="10"/>
      <c r="C139" s="7"/>
      <c r="D139" s="4"/>
      <c r="E139" s="48"/>
      <c r="F139" s="51"/>
      <c r="G139" s="131"/>
      <c r="H139" s="39"/>
      <c r="I139" s="38"/>
    </row>
    <row r="140" spans="1:9" ht="12.75">
      <c r="A140" s="10"/>
      <c r="B140" s="10"/>
      <c r="C140" s="7"/>
      <c r="D140" s="4" t="s">
        <v>47</v>
      </c>
      <c r="E140" s="48">
        <f>SUM(E141:E142)</f>
        <v>120000</v>
      </c>
      <c r="F140" s="51"/>
      <c r="G140" s="131"/>
      <c r="H140" s="39"/>
      <c r="I140" s="38"/>
    </row>
    <row r="141" spans="1:9" ht="25.5">
      <c r="A141" s="10"/>
      <c r="B141" s="10"/>
      <c r="C141" s="7"/>
      <c r="D141" s="4" t="s">
        <v>166</v>
      </c>
      <c r="E141" s="48">
        <v>30000</v>
      </c>
      <c r="F141" s="51"/>
      <c r="G141" s="131"/>
      <c r="H141" s="39"/>
      <c r="I141" s="38"/>
    </row>
    <row r="142" spans="1:9" ht="25.5">
      <c r="A142" s="10"/>
      <c r="B142" s="10"/>
      <c r="C142" s="7"/>
      <c r="D142" s="4" t="s">
        <v>145</v>
      </c>
      <c r="E142" s="48">
        <v>90000</v>
      </c>
      <c r="F142" s="51"/>
      <c r="G142" s="131"/>
      <c r="H142" s="39"/>
      <c r="I142" s="38"/>
    </row>
    <row r="143" spans="1:9" ht="12.75">
      <c r="A143" s="10"/>
      <c r="B143" s="10"/>
      <c r="C143" s="10"/>
      <c r="D143" s="11"/>
      <c r="E143" s="40"/>
      <c r="F143" s="29"/>
      <c r="G143" s="131"/>
      <c r="H143" s="39"/>
      <c r="I143" s="38"/>
    </row>
    <row r="144" spans="1:15" s="92" customFormat="1" ht="12.75">
      <c r="A144" s="84"/>
      <c r="B144" s="84"/>
      <c r="C144" s="84">
        <v>75414</v>
      </c>
      <c r="D144" s="85" t="s">
        <v>36</v>
      </c>
      <c r="E144" s="86">
        <f>SUM(E145)</f>
        <v>11000</v>
      </c>
      <c r="F144" s="87"/>
      <c r="G144" s="133"/>
      <c r="H144" s="88"/>
      <c r="I144" s="89"/>
      <c r="J144" s="90"/>
      <c r="K144" s="90"/>
      <c r="L144" s="90"/>
      <c r="M144" s="90"/>
      <c r="N144" s="91"/>
      <c r="O144" s="91"/>
    </row>
    <row r="145" spans="1:9" ht="12" customHeight="1">
      <c r="A145" s="10"/>
      <c r="B145" s="10"/>
      <c r="C145" s="10"/>
      <c r="D145" s="11" t="s">
        <v>29</v>
      </c>
      <c r="E145" s="40">
        <f>SUM(E146:E147)</f>
        <v>11000</v>
      </c>
      <c r="F145" s="29"/>
      <c r="G145" s="131"/>
      <c r="H145" s="39"/>
      <c r="I145" s="38"/>
    </row>
    <row r="146" spans="1:9" ht="12" customHeight="1">
      <c r="A146" s="10"/>
      <c r="B146" s="10"/>
      <c r="C146" s="10"/>
      <c r="D146" s="11" t="s">
        <v>213</v>
      </c>
      <c r="E146" s="40">
        <v>3000</v>
      </c>
      <c r="F146" s="29"/>
      <c r="G146" s="131"/>
      <c r="H146" s="39"/>
      <c r="I146" s="38"/>
    </row>
    <row r="147" spans="1:9" ht="15.75" customHeight="1">
      <c r="A147" s="10"/>
      <c r="B147" s="10"/>
      <c r="C147" s="10"/>
      <c r="D147" s="11" t="s">
        <v>33</v>
      </c>
      <c r="E147" s="40">
        <v>8000</v>
      </c>
      <c r="F147" s="29"/>
      <c r="G147" s="131"/>
      <c r="H147" s="39"/>
      <c r="I147" s="38"/>
    </row>
    <row r="148" spans="1:9" ht="12.75">
      <c r="A148" s="10"/>
      <c r="B148" s="10"/>
      <c r="C148" s="10"/>
      <c r="D148" s="11"/>
      <c r="E148" s="40"/>
      <c r="F148" s="29"/>
      <c r="G148" s="131"/>
      <c r="H148" s="39"/>
      <c r="I148" s="38"/>
    </row>
    <row r="149" spans="1:17" s="62" customFormat="1" ht="51">
      <c r="A149" s="6" t="s">
        <v>185</v>
      </c>
      <c r="B149" s="6">
        <v>756</v>
      </c>
      <c r="C149" s="24"/>
      <c r="D149" s="1" t="s">
        <v>204</v>
      </c>
      <c r="E149" s="2">
        <f>E151</f>
        <v>39000</v>
      </c>
      <c r="F149" s="41"/>
      <c r="G149" s="131"/>
      <c r="H149" s="39"/>
      <c r="I149" s="38"/>
      <c r="J149" s="29"/>
      <c r="K149" s="29"/>
      <c r="L149" s="29"/>
      <c r="M149" s="29"/>
      <c r="N149" s="27"/>
      <c r="O149" s="27"/>
      <c r="P149" s="30"/>
      <c r="Q149" s="30"/>
    </row>
    <row r="150" spans="1:9" ht="12.75">
      <c r="A150" s="10"/>
      <c r="B150" s="10"/>
      <c r="C150" s="10"/>
      <c r="D150" s="11"/>
      <c r="E150" s="40"/>
      <c r="F150" s="29"/>
      <c r="G150" s="131"/>
      <c r="H150" s="39"/>
      <c r="I150" s="38"/>
    </row>
    <row r="151" spans="1:15" s="92" customFormat="1" ht="25.5">
      <c r="A151" s="84"/>
      <c r="B151" s="84"/>
      <c r="C151" s="84">
        <v>75647</v>
      </c>
      <c r="D151" s="85" t="s">
        <v>92</v>
      </c>
      <c r="E151" s="86">
        <f>SUM(E152)</f>
        <v>39000</v>
      </c>
      <c r="F151" s="87"/>
      <c r="G151" s="133"/>
      <c r="H151" s="88"/>
      <c r="I151" s="89"/>
      <c r="J151" s="90"/>
      <c r="K151" s="90"/>
      <c r="L151" s="90"/>
      <c r="M151" s="90"/>
      <c r="N151" s="91"/>
      <c r="O151" s="91"/>
    </row>
    <row r="152" spans="1:9" ht="12.75">
      <c r="A152" s="10"/>
      <c r="B152" s="10"/>
      <c r="C152" s="10"/>
      <c r="D152" s="11" t="s">
        <v>29</v>
      </c>
      <c r="E152" s="52">
        <f>SUM(E153:E155)</f>
        <v>39000</v>
      </c>
      <c r="F152" s="74"/>
      <c r="G152" s="131"/>
      <c r="H152" s="39"/>
      <c r="I152" s="38"/>
    </row>
    <row r="153" spans="1:9" ht="25.5">
      <c r="A153" s="10"/>
      <c r="B153" s="10"/>
      <c r="C153" s="10"/>
      <c r="D153" s="11" t="s">
        <v>151</v>
      </c>
      <c r="E153" s="40">
        <v>21000</v>
      </c>
      <c r="F153" s="124"/>
      <c r="G153" s="131"/>
      <c r="H153" s="39"/>
      <c r="I153" s="38"/>
    </row>
    <row r="154" spans="1:9" ht="25.5">
      <c r="A154" s="10"/>
      <c r="B154" s="10"/>
      <c r="C154" s="10"/>
      <c r="D154" s="11" t="s">
        <v>155</v>
      </c>
      <c r="E154" s="40">
        <v>3000</v>
      </c>
      <c r="F154" s="29"/>
      <c r="G154" s="131"/>
      <c r="H154" s="39"/>
      <c r="I154" s="38"/>
    </row>
    <row r="155" spans="1:9" ht="12.75">
      <c r="A155" s="10"/>
      <c r="B155" s="10"/>
      <c r="C155" s="10"/>
      <c r="D155" s="11" t="s">
        <v>133</v>
      </c>
      <c r="E155" s="40">
        <v>15000</v>
      </c>
      <c r="F155" s="29"/>
      <c r="G155" s="131"/>
      <c r="H155" s="39"/>
      <c r="I155" s="38"/>
    </row>
    <row r="156" spans="1:9" ht="12.75">
      <c r="A156" s="10"/>
      <c r="B156" s="10"/>
      <c r="C156" s="10"/>
      <c r="D156" s="11"/>
      <c r="E156" s="40"/>
      <c r="F156" s="29"/>
      <c r="G156" s="131"/>
      <c r="H156" s="39"/>
      <c r="I156" s="38"/>
    </row>
    <row r="157" spans="1:17" s="62" customFormat="1" ht="12.75">
      <c r="A157" s="6" t="s">
        <v>186</v>
      </c>
      <c r="B157" s="6">
        <v>757</v>
      </c>
      <c r="C157" s="6"/>
      <c r="D157" s="1" t="s">
        <v>37</v>
      </c>
      <c r="E157" s="2">
        <f>SUM(E159)</f>
        <v>34000</v>
      </c>
      <c r="F157" s="41"/>
      <c r="G157" s="131"/>
      <c r="H157" s="39"/>
      <c r="I157" s="38"/>
      <c r="J157" s="29"/>
      <c r="K157" s="29"/>
      <c r="L157" s="29"/>
      <c r="M157" s="29"/>
      <c r="N157" s="27"/>
      <c r="O157" s="27"/>
      <c r="P157" s="30"/>
      <c r="Q157" s="30"/>
    </row>
    <row r="158" spans="1:9" ht="12.75">
      <c r="A158" s="10"/>
      <c r="B158" s="10"/>
      <c r="C158" s="16"/>
      <c r="D158" s="17"/>
      <c r="E158" s="63"/>
      <c r="F158" s="41"/>
      <c r="G158" s="131"/>
      <c r="H158" s="39"/>
      <c r="I158" s="38"/>
    </row>
    <row r="159" spans="1:15" s="92" customFormat="1" ht="25.5">
      <c r="A159" s="84"/>
      <c r="B159" s="84"/>
      <c r="C159" s="84">
        <v>75702</v>
      </c>
      <c r="D159" s="85" t="s">
        <v>127</v>
      </c>
      <c r="E159" s="86">
        <f>SUM(E160)</f>
        <v>34000</v>
      </c>
      <c r="F159" s="87"/>
      <c r="G159" s="133"/>
      <c r="H159" s="88"/>
      <c r="I159" s="89"/>
      <c r="J159" s="90"/>
      <c r="K159" s="90"/>
      <c r="L159" s="90"/>
      <c r="M159" s="90"/>
      <c r="N159" s="91"/>
      <c r="O159" s="91"/>
    </row>
    <row r="160" spans="1:9" ht="12.75">
      <c r="A160" s="10"/>
      <c r="B160" s="10"/>
      <c r="C160" s="10"/>
      <c r="D160" s="11" t="s">
        <v>29</v>
      </c>
      <c r="E160" s="48">
        <f>E161</f>
        <v>34000</v>
      </c>
      <c r="F160" s="29"/>
      <c r="G160" s="131"/>
      <c r="H160" s="39"/>
      <c r="I160" s="38"/>
    </row>
    <row r="161" spans="1:9" ht="12.75">
      <c r="A161" s="16"/>
      <c r="B161" s="16"/>
      <c r="C161" s="10"/>
      <c r="D161" s="11" t="s">
        <v>128</v>
      </c>
      <c r="E161" s="48">
        <v>34000</v>
      </c>
      <c r="F161" s="29"/>
      <c r="G161" s="131"/>
      <c r="H161" s="39"/>
      <c r="I161" s="38"/>
    </row>
    <row r="162" spans="1:9" ht="12.75">
      <c r="A162" s="10"/>
      <c r="B162" s="10"/>
      <c r="C162" s="10"/>
      <c r="D162" s="11"/>
      <c r="E162" s="40"/>
      <c r="F162" s="29"/>
      <c r="G162" s="131"/>
      <c r="H162" s="39"/>
      <c r="I162" s="38"/>
    </row>
    <row r="163" spans="1:17" s="62" customFormat="1" ht="12.75">
      <c r="A163" s="6" t="s">
        <v>187</v>
      </c>
      <c r="B163" s="6">
        <v>758</v>
      </c>
      <c r="C163" s="6"/>
      <c r="D163" s="1" t="s">
        <v>16</v>
      </c>
      <c r="E163" s="2">
        <f>SUM(E165)</f>
        <v>187300</v>
      </c>
      <c r="F163" s="41"/>
      <c r="G163" s="131"/>
      <c r="H163" s="39"/>
      <c r="I163" s="38"/>
      <c r="J163" s="29"/>
      <c r="K163" s="29"/>
      <c r="L163" s="29"/>
      <c r="M163" s="29"/>
      <c r="N163" s="27"/>
      <c r="O163" s="27"/>
      <c r="P163" s="30"/>
      <c r="Q163" s="30"/>
    </row>
    <row r="164" spans="1:9" ht="12.75">
      <c r="A164" s="16"/>
      <c r="B164" s="16"/>
      <c r="C164" s="16"/>
      <c r="D164" s="17"/>
      <c r="E164" s="63"/>
      <c r="F164" s="41"/>
      <c r="G164" s="131"/>
      <c r="H164" s="39"/>
      <c r="I164" s="38"/>
    </row>
    <row r="165" spans="1:15" s="92" customFormat="1" ht="12.75">
      <c r="A165" s="107"/>
      <c r="B165" s="108"/>
      <c r="C165" s="106">
        <v>75818</v>
      </c>
      <c r="D165" s="109" t="s">
        <v>42</v>
      </c>
      <c r="E165" s="110">
        <f>SUM(E166)</f>
        <v>187300</v>
      </c>
      <c r="F165" s="90"/>
      <c r="G165" s="133"/>
      <c r="H165" s="88"/>
      <c r="I165" s="89"/>
      <c r="J165" s="90"/>
      <c r="K165" s="90"/>
      <c r="L165" s="90"/>
      <c r="M165" s="90"/>
      <c r="N165" s="91"/>
      <c r="O165" s="91"/>
    </row>
    <row r="166" spans="1:9" ht="12.75">
      <c r="A166" s="16"/>
      <c r="B166" s="7"/>
      <c r="C166" s="10"/>
      <c r="D166" s="11" t="s">
        <v>60</v>
      </c>
      <c r="E166" s="40">
        <f>SUM(E167:E168)</f>
        <v>187300</v>
      </c>
      <c r="F166" s="29"/>
      <c r="G166" s="131"/>
      <c r="H166" s="39"/>
      <c r="I166" s="38"/>
    </row>
    <row r="167" spans="1:9" ht="12.75">
      <c r="A167" s="10"/>
      <c r="B167" s="10"/>
      <c r="C167" s="10"/>
      <c r="D167" s="11" t="s">
        <v>143</v>
      </c>
      <c r="E167" s="40">
        <v>160000</v>
      </c>
      <c r="F167" s="29"/>
      <c r="G167" s="131"/>
      <c r="H167" s="39"/>
      <c r="I167" s="38"/>
    </row>
    <row r="168" spans="1:9" ht="25.5">
      <c r="A168" s="10"/>
      <c r="B168" s="10"/>
      <c r="C168" s="10"/>
      <c r="D168" s="11" t="s">
        <v>174</v>
      </c>
      <c r="E168" s="40">
        <v>27300</v>
      </c>
      <c r="F168" s="29"/>
      <c r="G168" s="131"/>
      <c r="H168" s="39"/>
      <c r="I168" s="38"/>
    </row>
    <row r="169" spans="1:9" ht="12.75">
      <c r="A169" s="10"/>
      <c r="B169" s="10"/>
      <c r="C169" s="10"/>
      <c r="D169" s="11"/>
      <c r="E169" s="40"/>
      <c r="G169" s="131"/>
      <c r="H169" s="39"/>
      <c r="I169" s="38"/>
    </row>
    <row r="170" spans="1:17" s="62" customFormat="1" ht="12.75">
      <c r="A170" s="6" t="s">
        <v>188</v>
      </c>
      <c r="B170" s="6">
        <v>801</v>
      </c>
      <c r="C170" s="6"/>
      <c r="D170" s="1" t="s">
        <v>17</v>
      </c>
      <c r="E170" s="2">
        <f>SUM(E172,E180,E185,E194,E199,E204,E209,E214,E220,E224,)</f>
        <v>9985253</v>
      </c>
      <c r="F170" s="41"/>
      <c r="G170" s="131"/>
      <c r="H170" s="39"/>
      <c r="I170" s="38"/>
      <c r="J170" s="29"/>
      <c r="K170" s="29"/>
      <c r="L170" s="29"/>
      <c r="M170" s="29"/>
      <c r="N170" s="27"/>
      <c r="O170" s="27"/>
      <c r="P170" s="30"/>
      <c r="Q170" s="30"/>
    </row>
    <row r="171" spans="1:9" ht="12.75">
      <c r="A171" s="16"/>
      <c r="B171" s="7"/>
      <c r="C171" s="16"/>
      <c r="D171" s="17"/>
      <c r="E171" s="63"/>
      <c r="F171" s="41"/>
      <c r="G171" s="131"/>
      <c r="H171" s="39"/>
      <c r="I171" s="38"/>
    </row>
    <row r="172" spans="1:15" s="92" customFormat="1" ht="12.75">
      <c r="A172" s="111"/>
      <c r="B172" s="84"/>
      <c r="C172" s="84">
        <v>80101</v>
      </c>
      <c r="D172" s="85" t="s">
        <v>52</v>
      </c>
      <c r="E172" s="86">
        <f>SUM(E173,E177)</f>
        <v>3488300</v>
      </c>
      <c r="F172" s="87"/>
      <c r="G172" s="133"/>
      <c r="H172" s="88"/>
      <c r="I172" s="89"/>
      <c r="J172" s="90"/>
      <c r="K172" s="90"/>
      <c r="L172" s="90"/>
      <c r="M172" s="90"/>
      <c r="N172" s="91"/>
      <c r="O172" s="91"/>
    </row>
    <row r="173" spans="1:15" s="57" customFormat="1" ht="12.75">
      <c r="A173" s="25"/>
      <c r="B173" s="25"/>
      <c r="C173" s="25"/>
      <c r="D173" s="3" t="s">
        <v>29</v>
      </c>
      <c r="E173" s="53">
        <f>SUM(E174:E175)</f>
        <v>3388300</v>
      </c>
      <c r="F173" s="78"/>
      <c r="G173" s="138"/>
      <c r="H173" s="83"/>
      <c r="I173" s="54"/>
      <c r="J173" s="55"/>
      <c r="K173" s="55"/>
      <c r="L173" s="55"/>
      <c r="M173" s="55"/>
      <c r="N173" s="56"/>
      <c r="O173" s="56"/>
    </row>
    <row r="174" spans="1:15" s="57" customFormat="1" ht="12.75">
      <c r="A174" s="25"/>
      <c r="B174" s="25"/>
      <c r="C174" s="25"/>
      <c r="D174" s="3" t="s">
        <v>57</v>
      </c>
      <c r="E174" s="53">
        <v>2819980</v>
      </c>
      <c r="F174" s="78"/>
      <c r="G174" s="138"/>
      <c r="H174" s="83"/>
      <c r="I174" s="54"/>
      <c r="J174" s="55"/>
      <c r="K174" s="55"/>
      <c r="L174" s="55"/>
      <c r="M174" s="55"/>
      <c r="N174" s="56"/>
      <c r="O174" s="56"/>
    </row>
    <row r="175" spans="1:15" s="57" customFormat="1" ht="12.75">
      <c r="A175" s="25"/>
      <c r="B175" s="25"/>
      <c r="C175" s="25"/>
      <c r="D175" s="3" t="s">
        <v>33</v>
      </c>
      <c r="E175" s="53">
        <v>568320</v>
      </c>
      <c r="F175" s="78"/>
      <c r="G175" s="138"/>
      <c r="H175" s="83"/>
      <c r="I175" s="54"/>
      <c r="J175" s="55"/>
      <c r="K175" s="55"/>
      <c r="L175" s="55"/>
      <c r="M175" s="55"/>
      <c r="N175" s="56"/>
      <c r="O175" s="56"/>
    </row>
    <row r="176" spans="1:15" s="57" customFormat="1" ht="12.75">
      <c r="A176" s="25"/>
      <c r="B176" s="25"/>
      <c r="C176" s="25"/>
      <c r="D176" s="3"/>
      <c r="E176" s="53"/>
      <c r="F176" s="78"/>
      <c r="G176" s="138"/>
      <c r="H176" s="83"/>
      <c r="I176" s="54"/>
      <c r="J176" s="55"/>
      <c r="K176" s="55"/>
      <c r="L176" s="55"/>
      <c r="M176" s="55"/>
      <c r="N176" s="56"/>
      <c r="O176" s="56"/>
    </row>
    <row r="177" spans="1:15" s="57" customFormat="1" ht="12.75">
      <c r="A177" s="25"/>
      <c r="B177" s="25"/>
      <c r="C177" s="25"/>
      <c r="D177" s="3" t="s">
        <v>47</v>
      </c>
      <c r="E177" s="53">
        <f>SUM(E178)</f>
        <v>100000</v>
      </c>
      <c r="F177" s="78"/>
      <c r="G177" s="138"/>
      <c r="H177" s="83"/>
      <c r="I177" s="54"/>
      <c r="J177" s="55"/>
      <c r="K177" s="55"/>
      <c r="L177" s="55"/>
      <c r="M177" s="55"/>
      <c r="N177" s="56"/>
      <c r="O177" s="56"/>
    </row>
    <row r="178" spans="1:15" s="57" customFormat="1" ht="76.5">
      <c r="A178" s="25"/>
      <c r="B178" s="25"/>
      <c r="C178" s="25"/>
      <c r="D178" s="3" t="s">
        <v>217</v>
      </c>
      <c r="E178" s="53">
        <v>100000</v>
      </c>
      <c r="F178" s="78"/>
      <c r="G178" s="138"/>
      <c r="H178" s="83"/>
      <c r="I178" s="54"/>
      <c r="J178" s="55"/>
      <c r="K178" s="55"/>
      <c r="L178" s="55"/>
      <c r="M178" s="55"/>
      <c r="N178" s="56"/>
      <c r="O178" s="56"/>
    </row>
    <row r="179" spans="1:15" s="57" customFormat="1" ht="12.75">
      <c r="A179" s="25"/>
      <c r="B179" s="25"/>
      <c r="C179" s="25"/>
      <c r="D179" s="3"/>
      <c r="E179" s="53"/>
      <c r="F179" s="78"/>
      <c r="G179" s="138"/>
      <c r="H179" s="83"/>
      <c r="I179" s="54"/>
      <c r="J179" s="55"/>
      <c r="K179" s="55"/>
      <c r="L179" s="55"/>
      <c r="M179" s="55"/>
      <c r="N179" s="56"/>
      <c r="O179" s="56"/>
    </row>
    <row r="180" spans="1:15" s="92" customFormat="1" ht="12.75">
      <c r="A180" s="111"/>
      <c r="B180" s="84"/>
      <c r="C180" s="84">
        <v>80104</v>
      </c>
      <c r="D180" s="85" t="s">
        <v>210</v>
      </c>
      <c r="E180" s="86">
        <f>SUM(E181)</f>
        <v>1516161</v>
      </c>
      <c r="F180" s="87"/>
      <c r="G180" s="133"/>
      <c r="H180" s="88"/>
      <c r="I180" s="89"/>
      <c r="J180" s="90"/>
      <c r="K180" s="90"/>
      <c r="L180" s="90"/>
      <c r="M180" s="90"/>
      <c r="N180" s="91"/>
      <c r="O180" s="91"/>
    </row>
    <row r="181" spans="1:15" s="57" customFormat="1" ht="12.75">
      <c r="A181" s="25"/>
      <c r="B181" s="25"/>
      <c r="C181" s="25"/>
      <c r="D181" s="3" t="s">
        <v>29</v>
      </c>
      <c r="E181" s="53">
        <f>SUM(E182:E183)</f>
        <v>1516161</v>
      </c>
      <c r="F181" s="78"/>
      <c r="G181" s="138"/>
      <c r="H181" s="83"/>
      <c r="I181" s="54"/>
      <c r="J181" s="55"/>
      <c r="K181" s="55"/>
      <c r="L181" s="55"/>
      <c r="M181" s="55"/>
      <c r="N181" s="56"/>
      <c r="O181" s="56"/>
    </row>
    <row r="182" spans="1:15" s="57" customFormat="1" ht="12.75">
      <c r="A182" s="25"/>
      <c r="B182" s="25"/>
      <c r="C182" s="25"/>
      <c r="D182" s="3" t="s">
        <v>57</v>
      </c>
      <c r="E182" s="53">
        <v>1121617</v>
      </c>
      <c r="F182" s="78"/>
      <c r="G182" s="138"/>
      <c r="H182" s="83"/>
      <c r="I182" s="54"/>
      <c r="J182" s="55"/>
      <c r="K182" s="55"/>
      <c r="L182" s="55"/>
      <c r="M182" s="55"/>
      <c r="N182" s="56"/>
      <c r="O182" s="56"/>
    </row>
    <row r="183" spans="1:15" s="57" customFormat="1" ht="12.75">
      <c r="A183" s="25"/>
      <c r="B183" s="25"/>
      <c r="C183" s="25"/>
      <c r="D183" s="3" t="s">
        <v>33</v>
      </c>
      <c r="E183" s="53">
        <v>394544</v>
      </c>
      <c r="F183" s="78"/>
      <c r="G183" s="138"/>
      <c r="H183" s="83"/>
      <c r="I183" s="54"/>
      <c r="J183" s="55"/>
      <c r="K183" s="55"/>
      <c r="L183" s="55"/>
      <c r="M183" s="55"/>
      <c r="N183" s="56"/>
      <c r="O183" s="56"/>
    </row>
    <row r="184" spans="1:15" s="57" customFormat="1" ht="12.75">
      <c r="A184" s="25"/>
      <c r="B184" s="25"/>
      <c r="C184" s="25"/>
      <c r="D184" s="3"/>
      <c r="E184" s="53"/>
      <c r="F184" s="78"/>
      <c r="G184" s="138"/>
      <c r="H184" s="83"/>
      <c r="I184" s="54"/>
      <c r="J184" s="55"/>
      <c r="K184" s="55"/>
      <c r="L184" s="55"/>
      <c r="M184" s="55"/>
      <c r="N184" s="56"/>
      <c r="O184" s="56"/>
    </row>
    <row r="185" spans="1:15" s="92" customFormat="1" ht="12.75">
      <c r="A185" s="111"/>
      <c r="B185" s="84"/>
      <c r="C185" s="84">
        <v>80110</v>
      </c>
      <c r="D185" s="85" t="s">
        <v>93</v>
      </c>
      <c r="E185" s="86">
        <f>SUM(E186,E190)</f>
        <v>3424643</v>
      </c>
      <c r="F185" s="87"/>
      <c r="G185" s="133"/>
      <c r="H185" s="88"/>
      <c r="I185" s="89"/>
      <c r="J185" s="90"/>
      <c r="K185" s="90"/>
      <c r="L185" s="90"/>
      <c r="M185" s="90"/>
      <c r="N185" s="91"/>
      <c r="O185" s="91"/>
    </row>
    <row r="186" spans="1:15" s="57" customFormat="1" ht="12.75">
      <c r="A186" s="25"/>
      <c r="B186" s="25"/>
      <c r="C186" s="25"/>
      <c r="D186" s="3" t="s">
        <v>29</v>
      </c>
      <c r="E186" s="53">
        <f>SUM(E187:E188)</f>
        <v>1893648</v>
      </c>
      <c r="F186" s="56"/>
      <c r="G186" s="138"/>
      <c r="H186" s="83"/>
      <c r="I186" s="54"/>
      <c r="J186" s="55"/>
      <c r="K186" s="55"/>
      <c r="L186" s="55"/>
      <c r="M186" s="55"/>
      <c r="N186" s="56"/>
      <c r="O186" s="56"/>
    </row>
    <row r="187" spans="1:15" s="57" customFormat="1" ht="12.75">
      <c r="A187" s="25"/>
      <c r="B187" s="25"/>
      <c r="C187" s="25"/>
      <c r="D187" s="3" t="s">
        <v>57</v>
      </c>
      <c r="E187" s="53">
        <v>1510448</v>
      </c>
      <c r="F187" s="78"/>
      <c r="G187" s="138"/>
      <c r="H187" s="83"/>
      <c r="I187" s="54"/>
      <c r="J187" s="55"/>
      <c r="K187" s="55"/>
      <c r="L187" s="55"/>
      <c r="M187" s="55"/>
      <c r="N187" s="56"/>
      <c r="O187" s="56"/>
    </row>
    <row r="188" spans="1:15" s="57" customFormat="1" ht="12.75">
      <c r="A188" s="25"/>
      <c r="B188" s="25"/>
      <c r="C188" s="25"/>
      <c r="D188" s="3" t="s">
        <v>33</v>
      </c>
      <c r="E188" s="53">
        <v>383200</v>
      </c>
      <c r="F188" s="78"/>
      <c r="G188" s="138"/>
      <c r="H188" s="83"/>
      <c r="I188" s="54"/>
      <c r="J188" s="55"/>
      <c r="K188" s="55"/>
      <c r="L188" s="55"/>
      <c r="M188" s="55"/>
      <c r="N188" s="56"/>
      <c r="O188" s="56"/>
    </row>
    <row r="189" spans="1:15" s="57" customFormat="1" ht="12.75">
      <c r="A189" s="25"/>
      <c r="B189" s="25"/>
      <c r="C189" s="25"/>
      <c r="D189" s="3"/>
      <c r="E189" s="53"/>
      <c r="F189" s="78"/>
      <c r="G189" s="138"/>
      <c r="H189" s="83"/>
      <c r="I189" s="54"/>
      <c r="J189" s="55"/>
      <c r="K189" s="55"/>
      <c r="L189" s="55"/>
      <c r="M189" s="55"/>
      <c r="N189" s="56"/>
      <c r="O189" s="56"/>
    </row>
    <row r="190" spans="1:15" s="57" customFormat="1" ht="12.75">
      <c r="A190" s="25"/>
      <c r="B190" s="25"/>
      <c r="C190" s="25"/>
      <c r="D190" s="3" t="s">
        <v>47</v>
      </c>
      <c r="E190" s="53">
        <f>SUM(E191:E192)</f>
        <v>1530995</v>
      </c>
      <c r="F190" s="78"/>
      <c r="G190" s="138"/>
      <c r="H190" s="83"/>
      <c r="I190" s="54"/>
      <c r="J190" s="55"/>
      <c r="K190" s="55"/>
      <c r="L190" s="55"/>
      <c r="M190" s="55"/>
      <c r="N190" s="56"/>
      <c r="O190" s="56"/>
    </row>
    <row r="191" spans="1:15" s="57" customFormat="1" ht="38.25">
      <c r="A191" s="25"/>
      <c r="B191" s="25"/>
      <c r="C191" s="25"/>
      <c r="D191" s="3" t="s">
        <v>149</v>
      </c>
      <c r="E191" s="53">
        <v>1415995</v>
      </c>
      <c r="F191" s="78"/>
      <c r="G191" s="138"/>
      <c r="H191" s="83"/>
      <c r="I191" s="54"/>
      <c r="J191" s="55"/>
      <c r="K191" s="55"/>
      <c r="L191" s="55"/>
      <c r="M191" s="55"/>
      <c r="N191" s="56"/>
      <c r="O191" s="56"/>
    </row>
    <row r="192" spans="1:15" s="57" customFormat="1" ht="63.75">
      <c r="A192" s="25"/>
      <c r="B192" s="25"/>
      <c r="C192" s="25"/>
      <c r="D192" s="3" t="s">
        <v>211</v>
      </c>
      <c r="E192" s="48">
        <v>115000</v>
      </c>
      <c r="F192" s="78"/>
      <c r="G192" s="138"/>
      <c r="H192" s="83"/>
      <c r="I192" s="54"/>
      <c r="J192" s="55"/>
      <c r="K192" s="55"/>
      <c r="L192" s="55"/>
      <c r="M192" s="55"/>
      <c r="N192" s="56"/>
      <c r="O192" s="56"/>
    </row>
    <row r="193" spans="1:15" s="57" customFormat="1" ht="12.75">
      <c r="A193" s="25"/>
      <c r="B193" s="25"/>
      <c r="C193" s="25"/>
      <c r="D193" s="3"/>
      <c r="E193" s="53"/>
      <c r="F193" s="78"/>
      <c r="G193" s="138"/>
      <c r="H193" s="83"/>
      <c r="I193" s="54"/>
      <c r="J193" s="55"/>
      <c r="K193" s="55"/>
      <c r="L193" s="55"/>
      <c r="M193" s="55"/>
      <c r="N193" s="56"/>
      <c r="O193" s="56"/>
    </row>
    <row r="194" spans="1:15" s="92" customFormat="1" ht="12.75">
      <c r="A194" s="111"/>
      <c r="B194" s="84"/>
      <c r="C194" s="84">
        <v>80113</v>
      </c>
      <c r="D194" s="85" t="s">
        <v>53</v>
      </c>
      <c r="E194" s="86">
        <f>SUM(E195)</f>
        <v>120739</v>
      </c>
      <c r="F194" s="87"/>
      <c r="G194" s="133"/>
      <c r="H194" s="88"/>
      <c r="I194" s="89"/>
      <c r="J194" s="90"/>
      <c r="K194" s="90"/>
      <c r="L194" s="90"/>
      <c r="M194" s="90"/>
      <c r="N194" s="91"/>
      <c r="O194" s="91"/>
    </row>
    <row r="195" spans="1:9" ht="12.75">
      <c r="A195" s="16"/>
      <c r="B195" s="7"/>
      <c r="C195" s="7"/>
      <c r="D195" s="4" t="s">
        <v>29</v>
      </c>
      <c r="E195" s="48">
        <f>SUM(E196:E197)</f>
        <v>120739</v>
      </c>
      <c r="F195" s="51"/>
      <c r="G195" s="131"/>
      <c r="H195" s="39"/>
      <c r="I195" s="38"/>
    </row>
    <row r="196" spans="1:9" ht="12.75">
      <c r="A196" s="16"/>
      <c r="B196" s="7"/>
      <c r="C196" s="7"/>
      <c r="D196" s="4" t="s">
        <v>57</v>
      </c>
      <c r="E196" s="48">
        <v>49139</v>
      </c>
      <c r="F196" s="125"/>
      <c r="G196" s="131"/>
      <c r="H196" s="39"/>
      <c r="I196" s="38"/>
    </row>
    <row r="197" spans="1:9" ht="12.75">
      <c r="A197" s="16"/>
      <c r="B197" s="7"/>
      <c r="C197" s="7"/>
      <c r="D197" s="4" t="s">
        <v>33</v>
      </c>
      <c r="E197" s="48">
        <v>71600</v>
      </c>
      <c r="F197" s="51"/>
      <c r="G197" s="131"/>
      <c r="H197" s="39"/>
      <c r="I197" s="38"/>
    </row>
    <row r="198" spans="1:9" ht="12.75">
      <c r="A198" s="16"/>
      <c r="B198" s="7"/>
      <c r="C198" s="7"/>
      <c r="D198" s="4"/>
      <c r="E198" s="48"/>
      <c r="F198" s="51"/>
      <c r="G198" s="131"/>
      <c r="H198" s="39"/>
      <c r="I198" s="38"/>
    </row>
    <row r="199" spans="1:15" s="92" customFormat="1" ht="25.5">
      <c r="A199" s="111"/>
      <c r="B199" s="84"/>
      <c r="C199" s="84">
        <v>80114</v>
      </c>
      <c r="D199" s="85" t="s">
        <v>94</v>
      </c>
      <c r="E199" s="86">
        <f>SUM(E200)</f>
        <v>385840</v>
      </c>
      <c r="F199" s="87"/>
      <c r="G199" s="133"/>
      <c r="H199" s="88"/>
      <c r="I199" s="89"/>
      <c r="J199" s="90"/>
      <c r="K199" s="90"/>
      <c r="L199" s="90"/>
      <c r="M199" s="90"/>
      <c r="N199" s="91"/>
      <c r="O199" s="91"/>
    </row>
    <row r="200" spans="1:9" ht="12.75">
      <c r="A200" s="16"/>
      <c r="B200" s="7"/>
      <c r="C200" s="7"/>
      <c r="D200" s="4" t="s">
        <v>29</v>
      </c>
      <c r="E200" s="48">
        <f>SUM(E201:E202)</f>
        <v>385840</v>
      </c>
      <c r="F200" s="51"/>
      <c r="G200" s="131"/>
      <c r="H200" s="39"/>
      <c r="I200" s="38"/>
    </row>
    <row r="201" spans="1:9" ht="12.75">
      <c r="A201" s="7"/>
      <c r="B201" s="7"/>
      <c r="C201" s="7"/>
      <c r="D201" s="4" t="s">
        <v>86</v>
      </c>
      <c r="E201" s="48">
        <v>330710</v>
      </c>
      <c r="F201" s="51"/>
      <c r="G201" s="131"/>
      <c r="H201" s="39"/>
      <c r="I201" s="38"/>
    </row>
    <row r="202" spans="1:9" ht="12.75">
      <c r="A202" s="16"/>
      <c r="B202" s="7"/>
      <c r="C202" s="7"/>
      <c r="D202" s="4" t="s">
        <v>33</v>
      </c>
      <c r="E202" s="48">
        <v>55130</v>
      </c>
      <c r="F202" s="51"/>
      <c r="G202" s="131"/>
      <c r="H202" s="39"/>
      <c r="I202" s="38"/>
    </row>
    <row r="203" spans="1:9" ht="12.75">
      <c r="A203" s="7"/>
      <c r="B203" s="7"/>
      <c r="C203" s="7"/>
      <c r="D203" s="4"/>
      <c r="E203" s="48"/>
      <c r="F203" s="51"/>
      <c r="G203" s="131"/>
      <c r="H203" s="39"/>
      <c r="I203" s="38"/>
    </row>
    <row r="204" spans="1:15" s="92" customFormat="1" ht="12.75">
      <c r="A204" s="108"/>
      <c r="B204" s="108"/>
      <c r="C204" s="84" t="s">
        <v>116</v>
      </c>
      <c r="D204" s="85" t="s">
        <v>117</v>
      </c>
      <c r="E204" s="86">
        <f>E205</f>
        <v>45500</v>
      </c>
      <c r="F204" s="87"/>
      <c r="G204" s="133"/>
      <c r="H204" s="88"/>
      <c r="I204" s="89"/>
      <c r="J204" s="90"/>
      <c r="K204" s="90"/>
      <c r="L204" s="90"/>
      <c r="M204" s="90"/>
      <c r="N204" s="91"/>
      <c r="O204" s="91"/>
    </row>
    <row r="205" spans="1:9" ht="12.75">
      <c r="A205" s="7"/>
      <c r="B205" s="7"/>
      <c r="C205" s="7"/>
      <c r="D205" s="4" t="s">
        <v>29</v>
      </c>
      <c r="E205" s="48">
        <f>SUM(E206:E207)</f>
        <v>45500</v>
      </c>
      <c r="F205" s="51"/>
      <c r="G205" s="131"/>
      <c r="H205" s="39"/>
      <c r="I205" s="38"/>
    </row>
    <row r="206" spans="1:9" ht="12.75">
      <c r="A206" s="7"/>
      <c r="B206" s="7"/>
      <c r="C206" s="7"/>
      <c r="D206" s="4" t="s">
        <v>57</v>
      </c>
      <c r="E206" s="48">
        <v>39000</v>
      </c>
      <c r="F206" s="51"/>
      <c r="G206" s="131"/>
      <c r="H206" s="39"/>
      <c r="I206" s="38"/>
    </row>
    <row r="207" spans="1:9" ht="12.75">
      <c r="A207" s="7"/>
      <c r="B207" s="7"/>
      <c r="C207" s="7"/>
      <c r="D207" s="4" t="s">
        <v>33</v>
      </c>
      <c r="E207" s="48">
        <v>6500</v>
      </c>
      <c r="F207" s="51"/>
      <c r="G207" s="131"/>
      <c r="H207" s="39"/>
      <c r="I207" s="38"/>
    </row>
    <row r="208" spans="1:9" ht="12.75">
      <c r="A208" s="7"/>
      <c r="B208" s="7"/>
      <c r="C208" s="7"/>
      <c r="D208" s="4"/>
      <c r="E208" s="48"/>
      <c r="F208" s="51"/>
      <c r="G208" s="131"/>
      <c r="H208" s="39"/>
      <c r="I208" s="38"/>
    </row>
    <row r="209" spans="1:15" s="92" customFormat="1" ht="12.75">
      <c r="A209" s="84"/>
      <c r="B209" s="84"/>
      <c r="C209" s="84">
        <v>80123</v>
      </c>
      <c r="D209" s="85" t="s">
        <v>67</v>
      </c>
      <c r="E209" s="86">
        <f>E210</f>
        <v>102510</v>
      </c>
      <c r="F209" s="87"/>
      <c r="G209" s="133"/>
      <c r="H209" s="88"/>
      <c r="I209" s="89"/>
      <c r="J209" s="90"/>
      <c r="K209" s="90"/>
      <c r="L209" s="90"/>
      <c r="M209" s="90"/>
      <c r="N209" s="91"/>
      <c r="O209" s="91"/>
    </row>
    <row r="210" spans="1:9" ht="12.75">
      <c r="A210" s="7"/>
      <c r="B210" s="7"/>
      <c r="C210" s="7"/>
      <c r="D210" s="4" t="s">
        <v>68</v>
      </c>
      <c r="E210" s="48">
        <f>SUM(E211:E212)</f>
        <v>102510</v>
      </c>
      <c r="F210" s="51"/>
      <c r="G210" s="131"/>
      <c r="H210" s="39"/>
      <c r="I210" s="38"/>
    </row>
    <row r="211" spans="1:9" ht="12.75">
      <c r="A211" s="7"/>
      <c r="B211" s="7"/>
      <c r="C211" s="7"/>
      <c r="D211" s="4" t="s">
        <v>89</v>
      </c>
      <c r="E211" s="48">
        <v>87480</v>
      </c>
      <c r="F211" s="51"/>
      <c r="G211" s="131"/>
      <c r="H211" s="39"/>
      <c r="I211" s="38"/>
    </row>
    <row r="212" spans="1:9" ht="12.75">
      <c r="A212" s="7"/>
      <c r="B212" s="7"/>
      <c r="C212" s="7"/>
      <c r="D212" s="4" t="s">
        <v>69</v>
      </c>
      <c r="E212" s="48">
        <v>15030</v>
      </c>
      <c r="F212" s="51"/>
      <c r="G212" s="131"/>
      <c r="H212" s="39"/>
      <c r="I212" s="38"/>
    </row>
    <row r="213" spans="1:9" ht="12.75">
      <c r="A213" s="7"/>
      <c r="B213" s="7"/>
      <c r="C213" s="7"/>
      <c r="D213" s="4"/>
      <c r="E213" s="48"/>
      <c r="F213" s="51"/>
      <c r="G213" s="131"/>
      <c r="H213" s="39"/>
      <c r="I213" s="38"/>
    </row>
    <row r="214" spans="1:15" s="92" customFormat="1" ht="12.75">
      <c r="A214" s="84"/>
      <c r="B214" s="84"/>
      <c r="C214" s="84">
        <v>80130</v>
      </c>
      <c r="D214" s="85" t="s">
        <v>70</v>
      </c>
      <c r="E214" s="86">
        <f>E215</f>
        <v>774390</v>
      </c>
      <c r="F214" s="87"/>
      <c r="G214" s="133"/>
      <c r="H214" s="88"/>
      <c r="I214" s="89"/>
      <c r="J214" s="90"/>
      <c r="K214" s="90"/>
      <c r="L214" s="90"/>
      <c r="M214" s="90"/>
      <c r="N214" s="91"/>
      <c r="O214" s="91"/>
    </row>
    <row r="215" spans="1:9" ht="12.75">
      <c r="A215" s="16"/>
      <c r="B215" s="7"/>
      <c r="C215" s="7"/>
      <c r="D215" s="4" t="s">
        <v>60</v>
      </c>
      <c r="E215" s="48">
        <f>SUM(E216:E218)</f>
        <v>774390</v>
      </c>
      <c r="F215" s="51"/>
      <c r="G215" s="131"/>
      <c r="H215" s="39"/>
      <c r="I215" s="38"/>
    </row>
    <row r="216" spans="1:9" ht="12.75">
      <c r="A216" s="16"/>
      <c r="B216" s="7"/>
      <c r="C216" s="7"/>
      <c r="D216" s="4" t="s">
        <v>57</v>
      </c>
      <c r="E216" s="48">
        <v>671390</v>
      </c>
      <c r="F216" s="51"/>
      <c r="G216" s="131"/>
      <c r="H216" s="39"/>
      <c r="I216" s="38"/>
    </row>
    <row r="217" spans="1:9" ht="12.75">
      <c r="A217" s="16"/>
      <c r="B217" s="7"/>
      <c r="C217" s="7"/>
      <c r="D217" s="4" t="s">
        <v>139</v>
      </c>
      <c r="E217" s="48">
        <v>45000</v>
      </c>
      <c r="F217" s="51"/>
      <c r="G217" s="131"/>
      <c r="H217" s="39"/>
      <c r="I217" s="38"/>
    </row>
    <row r="218" spans="1:9" ht="12.75">
      <c r="A218" s="16"/>
      <c r="B218" s="7"/>
      <c r="C218" s="7"/>
      <c r="D218" s="4" t="s">
        <v>140</v>
      </c>
      <c r="E218" s="48">
        <v>58000</v>
      </c>
      <c r="F218" s="51"/>
      <c r="G218" s="131"/>
      <c r="H218" s="39"/>
      <c r="I218" s="38"/>
    </row>
    <row r="219" spans="1:9" ht="12.75">
      <c r="A219" s="16"/>
      <c r="B219" s="7"/>
      <c r="C219" s="7"/>
      <c r="D219" s="4"/>
      <c r="E219" s="48"/>
      <c r="F219" s="51"/>
      <c r="G219" s="131"/>
      <c r="H219" s="39"/>
      <c r="I219" s="38"/>
    </row>
    <row r="220" spans="1:15" s="92" customFormat="1" ht="12.75">
      <c r="A220" s="84"/>
      <c r="B220" s="84"/>
      <c r="C220" s="84">
        <v>80146</v>
      </c>
      <c r="D220" s="85" t="s">
        <v>58</v>
      </c>
      <c r="E220" s="86">
        <f>SUM(E221)</f>
        <v>38870</v>
      </c>
      <c r="F220" s="87"/>
      <c r="G220" s="133"/>
      <c r="H220" s="88"/>
      <c r="I220" s="89"/>
      <c r="J220" s="90"/>
      <c r="K220" s="90"/>
      <c r="L220" s="90"/>
      <c r="M220" s="90"/>
      <c r="N220" s="91"/>
      <c r="O220" s="91"/>
    </row>
    <row r="221" spans="1:9" ht="12.75">
      <c r="A221" s="16"/>
      <c r="B221" s="7"/>
      <c r="C221" s="7"/>
      <c r="D221" s="4" t="s">
        <v>29</v>
      </c>
      <c r="E221" s="48">
        <f>SUM(E222:E222)</f>
        <v>38870</v>
      </c>
      <c r="F221" s="51"/>
      <c r="G221" s="131"/>
      <c r="H221" s="39"/>
      <c r="I221" s="38"/>
    </row>
    <row r="222" spans="1:9" ht="12.75">
      <c r="A222" s="16"/>
      <c r="B222" s="7"/>
      <c r="C222" s="7"/>
      <c r="D222" s="4" t="s">
        <v>59</v>
      </c>
      <c r="E222" s="48">
        <v>38870</v>
      </c>
      <c r="F222" s="51"/>
      <c r="G222" s="131"/>
      <c r="H222" s="39"/>
      <c r="I222" s="38"/>
    </row>
    <row r="223" spans="1:9" ht="12.75">
      <c r="A223" s="7"/>
      <c r="B223" s="7"/>
      <c r="C223" s="7"/>
      <c r="D223" s="4"/>
      <c r="E223" s="48"/>
      <c r="F223" s="51"/>
      <c r="G223" s="131"/>
      <c r="H223" s="39"/>
      <c r="I223" s="38"/>
    </row>
    <row r="224" spans="1:15" s="92" customFormat="1" ht="12.75">
      <c r="A224" s="84"/>
      <c r="B224" s="84"/>
      <c r="C224" s="84">
        <v>80195</v>
      </c>
      <c r="D224" s="85" t="s">
        <v>27</v>
      </c>
      <c r="E224" s="86">
        <f>SUM(E225)</f>
        <v>88300</v>
      </c>
      <c r="F224" s="87"/>
      <c r="G224" s="133"/>
      <c r="H224" s="88"/>
      <c r="I224" s="89"/>
      <c r="J224" s="90"/>
      <c r="K224" s="90"/>
      <c r="L224" s="90"/>
      <c r="M224" s="90"/>
      <c r="N224" s="91"/>
      <c r="O224" s="91"/>
    </row>
    <row r="225" spans="1:9" ht="12.75">
      <c r="A225" s="7"/>
      <c r="B225" s="7"/>
      <c r="C225" s="7"/>
      <c r="D225" s="4" t="s">
        <v>29</v>
      </c>
      <c r="E225" s="48">
        <f>SUM(E226:E227)</f>
        <v>88300</v>
      </c>
      <c r="F225" s="51"/>
      <c r="G225" s="131"/>
      <c r="H225" s="39"/>
      <c r="I225" s="38"/>
    </row>
    <row r="226" spans="1:9" ht="12.75">
      <c r="A226" s="7"/>
      <c r="B226" s="7"/>
      <c r="C226" s="7"/>
      <c r="D226" s="4" t="s">
        <v>66</v>
      </c>
      <c r="E226" s="48">
        <v>40300</v>
      </c>
      <c r="F226" s="51"/>
      <c r="G226" s="131"/>
      <c r="H226" s="39"/>
      <c r="I226" s="38"/>
    </row>
    <row r="227" spans="1:9" ht="12.75">
      <c r="A227" s="7"/>
      <c r="B227" s="7"/>
      <c r="C227" s="7"/>
      <c r="D227" s="4" t="s">
        <v>62</v>
      </c>
      <c r="E227" s="48">
        <v>48000</v>
      </c>
      <c r="F227" s="51"/>
      <c r="G227" s="131"/>
      <c r="H227" s="39"/>
      <c r="I227" s="38"/>
    </row>
    <row r="228" spans="1:9" ht="12.75">
      <c r="A228" s="10"/>
      <c r="B228" s="10"/>
      <c r="C228" s="10"/>
      <c r="D228" s="11"/>
      <c r="E228" s="40"/>
      <c r="F228" s="29"/>
      <c r="G228" s="131"/>
      <c r="H228" s="39"/>
      <c r="I228" s="38"/>
    </row>
    <row r="229" spans="1:17" s="62" customFormat="1" ht="12.75">
      <c r="A229" s="6" t="s">
        <v>189</v>
      </c>
      <c r="B229" s="6">
        <v>851</v>
      </c>
      <c r="C229" s="6"/>
      <c r="D229" s="1" t="s">
        <v>18</v>
      </c>
      <c r="E229" s="2">
        <f>E231+E240+E246+E236</f>
        <v>255000</v>
      </c>
      <c r="F229" s="41"/>
      <c r="G229" s="131"/>
      <c r="H229" s="39"/>
      <c r="I229" s="38"/>
      <c r="J229" s="29"/>
      <c r="K229" s="29"/>
      <c r="L229" s="29"/>
      <c r="M229" s="29"/>
      <c r="N229" s="27"/>
      <c r="O229" s="27"/>
      <c r="P229" s="30"/>
      <c r="Q229" s="30"/>
    </row>
    <row r="230" spans="1:9" ht="12.75">
      <c r="A230" s="10"/>
      <c r="B230" s="10"/>
      <c r="C230" s="10"/>
      <c r="D230" s="11"/>
      <c r="E230" s="40"/>
      <c r="F230" s="29"/>
      <c r="G230" s="131"/>
      <c r="H230" s="39"/>
      <c r="I230" s="38"/>
    </row>
    <row r="231" spans="1:15" s="92" customFormat="1" ht="12" customHeight="1">
      <c r="A231" s="106"/>
      <c r="B231" s="106"/>
      <c r="C231" s="84" t="s">
        <v>112</v>
      </c>
      <c r="D231" s="85" t="s">
        <v>113</v>
      </c>
      <c r="E231" s="86">
        <f>E232</f>
        <v>62000</v>
      </c>
      <c r="F231" s="87"/>
      <c r="G231" s="133"/>
      <c r="H231" s="88"/>
      <c r="I231" s="89"/>
      <c r="J231" s="90"/>
      <c r="K231" s="90"/>
      <c r="L231" s="90"/>
      <c r="M231" s="90"/>
      <c r="N231" s="91"/>
      <c r="O231" s="91"/>
    </row>
    <row r="232" spans="1:9" ht="12.75">
      <c r="A232" s="10"/>
      <c r="B232" s="10"/>
      <c r="C232" s="7"/>
      <c r="D232" s="4" t="s">
        <v>47</v>
      </c>
      <c r="E232" s="40">
        <f>SUM(E233:E234)</f>
        <v>62000</v>
      </c>
      <c r="F232" s="29"/>
      <c r="G232" s="131"/>
      <c r="H232" s="39"/>
      <c r="I232" s="38"/>
    </row>
    <row r="233" spans="1:9" ht="38.25">
      <c r="A233" s="10"/>
      <c r="B233" s="10"/>
      <c r="C233" s="7"/>
      <c r="D233" s="4" t="s">
        <v>167</v>
      </c>
      <c r="E233" s="40">
        <v>12000</v>
      </c>
      <c r="F233" s="29"/>
      <c r="G233" s="131"/>
      <c r="H233" s="39"/>
      <c r="I233" s="38"/>
    </row>
    <row r="234" spans="1:9" ht="38.25">
      <c r="A234" s="10"/>
      <c r="B234" s="10"/>
      <c r="C234" s="7"/>
      <c r="D234" s="4" t="s">
        <v>195</v>
      </c>
      <c r="E234" s="40">
        <v>50000</v>
      </c>
      <c r="F234" s="29"/>
      <c r="G234" s="131"/>
      <c r="H234" s="39"/>
      <c r="I234" s="38"/>
    </row>
    <row r="235" spans="1:9" ht="12.75">
      <c r="A235" s="10"/>
      <c r="B235" s="10"/>
      <c r="C235" s="10"/>
      <c r="D235" s="11"/>
      <c r="E235" s="40"/>
      <c r="F235" s="29"/>
      <c r="G235" s="131"/>
      <c r="H235" s="39"/>
      <c r="I235" s="38"/>
    </row>
    <row r="236" spans="1:15" s="98" customFormat="1" ht="12.75">
      <c r="A236" s="99"/>
      <c r="B236" s="99"/>
      <c r="C236" s="99" t="s">
        <v>138</v>
      </c>
      <c r="D236" s="100" t="s">
        <v>205</v>
      </c>
      <c r="E236" s="101">
        <f>E237</f>
        <v>5000</v>
      </c>
      <c r="F236" s="96"/>
      <c r="G236" s="133"/>
      <c r="H236" s="102"/>
      <c r="I236" s="103"/>
      <c r="J236" s="96"/>
      <c r="K236" s="96"/>
      <c r="L236" s="96"/>
      <c r="M236" s="96"/>
      <c r="N236" s="97"/>
      <c r="O236" s="97"/>
    </row>
    <row r="237" spans="1:9" ht="12.75">
      <c r="A237" s="14"/>
      <c r="B237" s="14"/>
      <c r="C237" s="14"/>
      <c r="D237" s="15" t="s">
        <v>39</v>
      </c>
      <c r="E237" s="60">
        <f>E238</f>
        <v>5000</v>
      </c>
      <c r="F237" s="61"/>
      <c r="G237" s="131"/>
      <c r="H237" s="39"/>
      <c r="I237" s="38"/>
    </row>
    <row r="238" spans="1:9" ht="12.75">
      <c r="A238" s="10"/>
      <c r="B238" s="10"/>
      <c r="C238" s="10"/>
      <c r="D238" s="11" t="s">
        <v>59</v>
      </c>
      <c r="E238" s="40">
        <v>5000</v>
      </c>
      <c r="F238" s="29"/>
      <c r="G238" s="131"/>
      <c r="H238" s="39"/>
      <c r="I238" s="38"/>
    </row>
    <row r="239" spans="1:9" ht="12.75">
      <c r="A239" s="10"/>
      <c r="B239" s="10"/>
      <c r="C239" s="10"/>
      <c r="D239" s="11"/>
      <c r="E239" s="40"/>
      <c r="F239" s="29"/>
      <c r="G239" s="131"/>
      <c r="H239" s="39"/>
      <c r="I239" s="38"/>
    </row>
    <row r="240" spans="1:15" s="92" customFormat="1" ht="12.75">
      <c r="A240" s="84"/>
      <c r="B240" s="84"/>
      <c r="C240" s="84">
        <v>85154</v>
      </c>
      <c r="D240" s="85" t="s">
        <v>38</v>
      </c>
      <c r="E240" s="86">
        <f>SUM(E241)</f>
        <v>158000</v>
      </c>
      <c r="F240" s="87"/>
      <c r="G240" s="133"/>
      <c r="H240" s="88"/>
      <c r="I240" s="89"/>
      <c r="J240" s="90"/>
      <c r="K240" s="90"/>
      <c r="L240" s="90"/>
      <c r="M240" s="90"/>
      <c r="N240" s="91"/>
      <c r="O240" s="91"/>
    </row>
    <row r="241" spans="1:9" ht="12.75">
      <c r="A241" s="10"/>
      <c r="B241" s="10"/>
      <c r="C241" s="10"/>
      <c r="D241" s="11" t="s">
        <v>39</v>
      </c>
      <c r="E241" s="40">
        <f>SUM(E242:E244)</f>
        <v>158000</v>
      </c>
      <c r="F241" s="29"/>
      <c r="G241" s="131"/>
      <c r="H241" s="39"/>
      <c r="I241" s="38"/>
    </row>
    <row r="242" spans="1:9" ht="25.5">
      <c r="A242" s="10"/>
      <c r="B242" s="10"/>
      <c r="C242" s="10"/>
      <c r="D242" s="11" t="s">
        <v>206</v>
      </c>
      <c r="E242" s="40">
        <v>105000</v>
      </c>
      <c r="F242" s="29"/>
      <c r="G242" s="131"/>
      <c r="H242" s="39"/>
      <c r="I242" s="38"/>
    </row>
    <row r="243" spans="1:9" ht="12.75">
      <c r="A243" s="10"/>
      <c r="B243" s="10"/>
      <c r="C243" s="10"/>
      <c r="D243" s="11" t="s">
        <v>132</v>
      </c>
      <c r="E243" s="40">
        <v>12200</v>
      </c>
      <c r="F243" s="124"/>
      <c r="G243" s="131"/>
      <c r="H243" s="39"/>
      <c r="I243" s="38"/>
    </row>
    <row r="244" spans="1:9" ht="12.75">
      <c r="A244" s="10"/>
      <c r="B244" s="10"/>
      <c r="C244" s="10"/>
      <c r="D244" s="11" t="s">
        <v>133</v>
      </c>
      <c r="E244" s="40">
        <v>40800</v>
      </c>
      <c r="F244" s="29"/>
      <c r="G244" s="131"/>
      <c r="H244" s="39"/>
      <c r="I244" s="38"/>
    </row>
    <row r="245" spans="1:15" s="30" customFormat="1" ht="12.75">
      <c r="A245" s="10"/>
      <c r="B245" s="10"/>
      <c r="C245" s="10"/>
      <c r="D245" s="11"/>
      <c r="E245" s="40"/>
      <c r="F245" s="29"/>
      <c r="G245" s="131"/>
      <c r="H245" s="39"/>
      <c r="I245" s="38"/>
      <c r="J245" s="29"/>
      <c r="K245" s="29"/>
      <c r="L245" s="29"/>
      <c r="M245" s="29"/>
      <c r="N245" s="27"/>
      <c r="O245" s="27"/>
    </row>
    <row r="246" spans="1:15" s="98" customFormat="1" ht="12.75">
      <c r="A246" s="99"/>
      <c r="B246" s="99"/>
      <c r="C246" s="99" t="s">
        <v>1</v>
      </c>
      <c r="D246" s="100" t="s">
        <v>27</v>
      </c>
      <c r="E246" s="101">
        <f>E247</f>
        <v>30000</v>
      </c>
      <c r="F246" s="96"/>
      <c r="G246" s="135"/>
      <c r="H246" s="102"/>
      <c r="I246" s="103"/>
      <c r="J246" s="96"/>
      <c r="K246" s="96"/>
      <c r="L246" s="96"/>
      <c r="M246" s="96"/>
      <c r="N246" s="97"/>
      <c r="O246" s="97"/>
    </row>
    <row r="247" spans="1:15" s="30" customFormat="1" ht="12.75">
      <c r="A247" s="10"/>
      <c r="B247" s="10"/>
      <c r="C247" s="10"/>
      <c r="D247" s="11" t="s">
        <v>39</v>
      </c>
      <c r="E247" s="40">
        <f>E248</f>
        <v>30000</v>
      </c>
      <c r="F247" s="29"/>
      <c r="G247" s="131"/>
      <c r="H247" s="39"/>
      <c r="I247" s="38"/>
      <c r="J247" s="29"/>
      <c r="K247" s="29"/>
      <c r="L247" s="29"/>
      <c r="M247" s="29"/>
      <c r="N247" s="27"/>
      <c r="O247" s="27"/>
    </row>
    <row r="248" spans="1:15" s="30" customFormat="1" ht="25.5">
      <c r="A248" s="10"/>
      <c r="B248" s="10"/>
      <c r="C248" s="10"/>
      <c r="D248" s="11" t="s">
        <v>106</v>
      </c>
      <c r="E248" s="40">
        <v>30000</v>
      </c>
      <c r="F248" s="29"/>
      <c r="G248" s="131"/>
      <c r="H248" s="39"/>
      <c r="I248" s="38"/>
      <c r="J248" s="29"/>
      <c r="K248" s="29"/>
      <c r="L248" s="29"/>
      <c r="M248" s="29"/>
      <c r="N248" s="27"/>
      <c r="O248" s="27"/>
    </row>
    <row r="249" spans="1:15" s="30" customFormat="1" ht="12.75">
      <c r="A249" s="10"/>
      <c r="B249" s="10"/>
      <c r="C249" s="10"/>
      <c r="D249" s="11"/>
      <c r="E249" s="40"/>
      <c r="F249" s="29"/>
      <c r="G249" s="131"/>
      <c r="H249" s="39"/>
      <c r="I249" s="38"/>
      <c r="J249" s="29"/>
      <c r="K249" s="29"/>
      <c r="L249" s="29"/>
      <c r="M249" s="29"/>
      <c r="N249" s="27"/>
      <c r="O249" s="27"/>
    </row>
    <row r="250" spans="1:17" s="62" customFormat="1" ht="12.75">
      <c r="A250" s="6" t="s">
        <v>190</v>
      </c>
      <c r="B250" s="6">
        <v>852</v>
      </c>
      <c r="C250" s="6"/>
      <c r="D250" s="1" t="s">
        <v>55</v>
      </c>
      <c r="E250" s="2">
        <f>SUM(E252,E256,E264,E268,E272,E277,E286,E282)</f>
        <v>4002246</v>
      </c>
      <c r="F250" s="41"/>
      <c r="G250" s="131"/>
      <c r="H250" s="39"/>
      <c r="I250" s="38"/>
      <c r="J250" s="29"/>
      <c r="K250" s="29"/>
      <c r="L250" s="29"/>
      <c r="M250" s="29"/>
      <c r="N250" s="27"/>
      <c r="O250" s="27"/>
      <c r="P250" s="30"/>
      <c r="Q250" s="30"/>
    </row>
    <row r="251" spans="1:15" s="30" customFormat="1" ht="12.75">
      <c r="A251" s="16"/>
      <c r="B251" s="16"/>
      <c r="C251" s="16"/>
      <c r="D251" s="17"/>
      <c r="E251" s="63"/>
      <c r="F251" s="41"/>
      <c r="G251" s="131"/>
      <c r="H251" s="39"/>
      <c r="I251" s="38"/>
      <c r="J251" s="29"/>
      <c r="K251" s="29"/>
      <c r="L251" s="29"/>
      <c r="M251" s="29"/>
      <c r="N251" s="27"/>
      <c r="O251" s="27"/>
    </row>
    <row r="252" spans="1:15" s="92" customFormat="1" ht="12.75">
      <c r="A252" s="107"/>
      <c r="B252" s="107"/>
      <c r="C252" s="84" t="s">
        <v>107</v>
      </c>
      <c r="D252" s="85" t="s">
        <v>108</v>
      </c>
      <c r="E252" s="86">
        <f>SUM(E253)</f>
        <v>35600</v>
      </c>
      <c r="F252" s="87"/>
      <c r="G252" s="133"/>
      <c r="H252" s="88"/>
      <c r="I252" s="89"/>
      <c r="J252" s="90"/>
      <c r="K252" s="90"/>
      <c r="L252" s="90"/>
      <c r="M252" s="90"/>
      <c r="N252" s="91"/>
      <c r="O252" s="91"/>
    </row>
    <row r="253" spans="1:9" ht="12.75">
      <c r="A253" s="16"/>
      <c r="B253" s="16"/>
      <c r="C253" s="7"/>
      <c r="D253" s="4" t="s">
        <v>34</v>
      </c>
      <c r="E253" s="48">
        <f>SUM(E254)</f>
        <v>35600</v>
      </c>
      <c r="F253" s="51"/>
      <c r="G253" s="131"/>
      <c r="H253" s="39"/>
      <c r="I253" s="38"/>
    </row>
    <row r="254" spans="1:9" ht="25.5">
      <c r="A254" s="16"/>
      <c r="B254" s="16"/>
      <c r="C254" s="7"/>
      <c r="D254" s="4" t="s">
        <v>109</v>
      </c>
      <c r="E254" s="48">
        <v>35600</v>
      </c>
      <c r="F254" s="51"/>
      <c r="G254" s="131"/>
      <c r="H254" s="39"/>
      <c r="I254" s="38"/>
    </row>
    <row r="255" spans="1:9" ht="12.75">
      <c r="A255" s="16"/>
      <c r="B255" s="16"/>
      <c r="C255" s="16"/>
      <c r="D255" s="17"/>
      <c r="E255" s="63"/>
      <c r="F255" s="41"/>
      <c r="G255" s="131"/>
      <c r="H255" s="39"/>
      <c r="I255" s="38"/>
    </row>
    <row r="256" spans="1:15" s="92" customFormat="1" ht="38.25">
      <c r="A256" s="111"/>
      <c r="B256" s="84"/>
      <c r="C256" s="84">
        <v>85212</v>
      </c>
      <c r="D256" s="85" t="s">
        <v>207</v>
      </c>
      <c r="E256" s="86">
        <f>E257</f>
        <v>2774849</v>
      </c>
      <c r="F256" s="87"/>
      <c r="G256" s="133"/>
      <c r="H256" s="88"/>
      <c r="I256" s="89"/>
      <c r="J256" s="90"/>
      <c r="K256" s="90"/>
      <c r="L256" s="90"/>
      <c r="M256" s="90"/>
      <c r="N256" s="91"/>
      <c r="O256" s="91"/>
    </row>
    <row r="257" spans="1:9" ht="12.75">
      <c r="A257" s="16"/>
      <c r="B257" s="16"/>
      <c r="C257" s="16"/>
      <c r="D257" s="4" t="s">
        <v>76</v>
      </c>
      <c r="E257" s="48">
        <f>SUM(E258:E262)</f>
        <v>2774849</v>
      </c>
      <c r="F257" s="76"/>
      <c r="G257" s="131"/>
      <c r="H257" s="39"/>
      <c r="I257" s="38"/>
    </row>
    <row r="258" spans="1:9" ht="12.75">
      <c r="A258" s="16"/>
      <c r="B258" s="16"/>
      <c r="C258" s="16"/>
      <c r="D258" s="4" t="s">
        <v>57</v>
      </c>
      <c r="E258" s="48">
        <v>66079</v>
      </c>
      <c r="F258" s="125"/>
      <c r="G258" s="131"/>
      <c r="H258" s="39"/>
      <c r="I258" s="38"/>
    </row>
    <row r="259" spans="1:9" ht="12.75">
      <c r="A259" s="16"/>
      <c r="B259" s="16"/>
      <c r="C259" s="16"/>
      <c r="D259" s="4" t="s">
        <v>75</v>
      </c>
      <c r="E259" s="48">
        <v>2397220</v>
      </c>
      <c r="F259" s="51"/>
      <c r="G259" s="131"/>
      <c r="H259" s="39"/>
      <c r="I259" s="38"/>
    </row>
    <row r="260" spans="1:9" ht="12.75">
      <c r="A260" s="16"/>
      <c r="B260" s="16"/>
      <c r="C260" s="16"/>
      <c r="D260" s="4" t="s">
        <v>110</v>
      </c>
      <c r="E260" s="48">
        <v>274400</v>
      </c>
      <c r="F260" s="51"/>
      <c r="G260" s="131"/>
      <c r="H260" s="39"/>
      <c r="I260" s="38"/>
    </row>
    <row r="261" spans="1:9" ht="25.5">
      <c r="A261" s="16"/>
      <c r="B261" s="16"/>
      <c r="C261" s="16"/>
      <c r="D261" s="4" t="s">
        <v>214</v>
      </c>
      <c r="E261" s="48">
        <v>24585</v>
      </c>
      <c r="F261" s="51"/>
      <c r="G261" s="131"/>
      <c r="H261" s="39"/>
      <c r="I261" s="38"/>
    </row>
    <row r="262" spans="1:9" ht="12.75">
      <c r="A262" s="16"/>
      <c r="B262" s="16"/>
      <c r="C262" s="16"/>
      <c r="D262" s="4" t="s">
        <v>111</v>
      </c>
      <c r="E262" s="48">
        <v>12565</v>
      </c>
      <c r="F262" s="51"/>
      <c r="G262" s="131"/>
      <c r="H262" s="39"/>
      <c r="I262" s="38"/>
    </row>
    <row r="263" spans="1:9" ht="12.75">
      <c r="A263" s="10"/>
      <c r="B263" s="10"/>
      <c r="C263" s="10"/>
      <c r="D263" s="11"/>
      <c r="E263" s="40"/>
      <c r="F263" s="29"/>
      <c r="G263" s="131"/>
      <c r="H263" s="39"/>
      <c r="I263" s="38"/>
    </row>
    <row r="264" spans="1:15" s="92" customFormat="1" ht="51">
      <c r="A264" s="84"/>
      <c r="B264" s="84"/>
      <c r="C264" s="84">
        <v>85213</v>
      </c>
      <c r="D264" s="85" t="s">
        <v>95</v>
      </c>
      <c r="E264" s="86">
        <f>SUM(E265)</f>
        <v>8800</v>
      </c>
      <c r="F264" s="87"/>
      <c r="G264" s="133"/>
      <c r="H264" s="88"/>
      <c r="I264" s="89"/>
      <c r="J264" s="90"/>
      <c r="K264" s="90"/>
      <c r="L264" s="90"/>
      <c r="M264" s="90"/>
      <c r="N264" s="91"/>
      <c r="O264" s="91"/>
    </row>
    <row r="265" spans="1:9" ht="12.75">
      <c r="A265" s="10"/>
      <c r="B265" s="10"/>
      <c r="C265" s="7"/>
      <c r="D265" s="4" t="s">
        <v>76</v>
      </c>
      <c r="E265" s="48">
        <f>SUM(E266:E266)</f>
        <v>8800</v>
      </c>
      <c r="F265" s="76"/>
      <c r="G265" s="131"/>
      <c r="H265" s="39"/>
      <c r="I265" s="38"/>
    </row>
    <row r="266" spans="1:9" ht="25.5">
      <c r="A266" s="10"/>
      <c r="B266" s="10"/>
      <c r="C266" s="7"/>
      <c r="D266" s="4" t="s">
        <v>215</v>
      </c>
      <c r="E266" s="48">
        <v>8800</v>
      </c>
      <c r="F266" s="51"/>
      <c r="G266" s="131"/>
      <c r="H266" s="39"/>
      <c r="I266" s="38"/>
    </row>
    <row r="267" spans="1:9" ht="12.75">
      <c r="A267" s="10"/>
      <c r="B267" s="10"/>
      <c r="C267" s="7"/>
      <c r="D267" s="4"/>
      <c r="E267" s="48"/>
      <c r="F267" s="51"/>
      <c r="G267" s="131"/>
      <c r="H267" s="39"/>
      <c r="I267" s="38"/>
    </row>
    <row r="268" spans="1:15" s="92" customFormat="1" ht="25.5">
      <c r="A268" s="84"/>
      <c r="B268" s="84"/>
      <c r="C268" s="84">
        <v>85214</v>
      </c>
      <c r="D268" s="85" t="s">
        <v>129</v>
      </c>
      <c r="E268" s="86">
        <f>SUM(E269)</f>
        <v>334361</v>
      </c>
      <c r="F268" s="87"/>
      <c r="G268" s="133"/>
      <c r="H268" s="88"/>
      <c r="I268" s="89"/>
      <c r="J268" s="90"/>
      <c r="K268" s="90"/>
      <c r="L268" s="90"/>
      <c r="M268" s="90"/>
      <c r="N268" s="91"/>
      <c r="O268" s="91"/>
    </row>
    <row r="269" spans="1:9" ht="12.75">
      <c r="A269" s="10"/>
      <c r="B269" s="10"/>
      <c r="C269" s="7"/>
      <c r="D269" s="4" t="s">
        <v>29</v>
      </c>
      <c r="E269" s="75">
        <f>SUM(E270:E270)</f>
        <v>334361</v>
      </c>
      <c r="F269" s="77"/>
      <c r="G269" s="131"/>
      <c r="H269" s="39"/>
      <c r="I269" s="38"/>
    </row>
    <row r="270" spans="1:15" s="57" customFormat="1" ht="51">
      <c r="A270" s="12"/>
      <c r="B270" s="12"/>
      <c r="C270" s="25"/>
      <c r="D270" s="3" t="s">
        <v>196</v>
      </c>
      <c r="E270" s="53">
        <v>334361</v>
      </c>
      <c r="F270" s="112"/>
      <c r="G270" s="138"/>
      <c r="H270" s="83"/>
      <c r="I270" s="54"/>
      <c r="J270" s="55"/>
      <c r="K270" s="55"/>
      <c r="L270" s="55"/>
      <c r="M270" s="55"/>
      <c r="N270" s="56"/>
      <c r="O270" s="56"/>
    </row>
    <row r="271" spans="1:9" ht="12.75">
      <c r="A271" s="10"/>
      <c r="B271" s="10"/>
      <c r="C271" s="10"/>
      <c r="D271" s="11"/>
      <c r="E271" s="40"/>
      <c r="F271" s="29"/>
      <c r="G271" s="131"/>
      <c r="H271" s="39"/>
      <c r="I271" s="38"/>
    </row>
    <row r="272" spans="1:15" s="92" customFormat="1" ht="12.75">
      <c r="A272" s="84"/>
      <c r="B272" s="84"/>
      <c r="C272" s="84">
        <v>85215</v>
      </c>
      <c r="D272" s="85" t="s">
        <v>40</v>
      </c>
      <c r="E272" s="86">
        <f>SUM(E273)</f>
        <v>306000</v>
      </c>
      <c r="F272" s="87"/>
      <c r="G272" s="133"/>
      <c r="H272" s="88"/>
      <c r="I272" s="89"/>
      <c r="J272" s="90"/>
      <c r="K272" s="90"/>
      <c r="L272" s="90"/>
      <c r="M272" s="90"/>
      <c r="N272" s="91"/>
      <c r="O272" s="91"/>
    </row>
    <row r="273" spans="1:9" ht="12.75">
      <c r="A273" s="10"/>
      <c r="B273" s="10"/>
      <c r="C273" s="7"/>
      <c r="D273" s="4" t="s">
        <v>29</v>
      </c>
      <c r="E273" s="48">
        <f>SUM(E274:E275)</f>
        <v>306000</v>
      </c>
      <c r="F273" s="51"/>
      <c r="G273" s="131"/>
      <c r="H273" s="39"/>
      <c r="I273" s="38"/>
    </row>
    <row r="274" spans="1:9" ht="12.75">
      <c r="A274" s="10"/>
      <c r="B274" s="10"/>
      <c r="C274" s="7"/>
      <c r="D274" s="4" t="s">
        <v>41</v>
      </c>
      <c r="E274" s="48">
        <v>300000</v>
      </c>
      <c r="F274" s="51"/>
      <c r="G274" s="131"/>
      <c r="H274" s="39"/>
      <c r="I274" s="38"/>
    </row>
    <row r="275" spans="1:9" ht="51">
      <c r="A275" s="10"/>
      <c r="B275" s="10"/>
      <c r="C275" s="10"/>
      <c r="D275" s="11" t="s">
        <v>222</v>
      </c>
      <c r="E275" s="40">
        <v>6000</v>
      </c>
      <c r="F275" s="29"/>
      <c r="G275" s="131"/>
      <c r="H275" s="39"/>
      <c r="I275" s="38"/>
    </row>
    <row r="276" spans="1:9" ht="12.75">
      <c r="A276" s="10"/>
      <c r="B276" s="10"/>
      <c r="C276" s="10"/>
      <c r="D276" s="11"/>
      <c r="E276" s="40"/>
      <c r="F276" s="29"/>
      <c r="G276" s="131"/>
      <c r="H276" s="39"/>
      <c r="I276" s="38"/>
    </row>
    <row r="277" spans="1:15" s="92" customFormat="1" ht="12.75">
      <c r="A277" s="84"/>
      <c r="B277" s="84"/>
      <c r="C277" s="84">
        <v>85219</v>
      </c>
      <c r="D277" s="85" t="s">
        <v>43</v>
      </c>
      <c r="E277" s="86">
        <f>SUM(E278,)</f>
        <v>494320</v>
      </c>
      <c r="F277" s="87"/>
      <c r="G277" s="133"/>
      <c r="H277" s="88"/>
      <c r="I277" s="89"/>
      <c r="J277" s="90"/>
      <c r="K277" s="90"/>
      <c r="L277" s="90"/>
      <c r="M277" s="90"/>
      <c r="N277" s="91"/>
      <c r="O277" s="91"/>
    </row>
    <row r="278" spans="1:9" ht="12.75">
      <c r="A278" s="10"/>
      <c r="B278" s="10"/>
      <c r="C278" s="7"/>
      <c r="D278" s="4" t="s">
        <v>29</v>
      </c>
      <c r="E278" s="48">
        <f>SUM(E279:E280)</f>
        <v>494320</v>
      </c>
      <c r="F278" s="51"/>
      <c r="G278" s="131"/>
      <c r="H278" s="39"/>
      <c r="I278" s="38"/>
    </row>
    <row r="279" spans="1:9" ht="38.25">
      <c r="A279" s="10"/>
      <c r="B279" s="10"/>
      <c r="C279" s="7"/>
      <c r="D279" s="11" t="s">
        <v>208</v>
      </c>
      <c r="E279" s="48">
        <v>419320</v>
      </c>
      <c r="F279" s="126"/>
      <c r="G279" s="131"/>
      <c r="H279" s="39"/>
      <c r="I279" s="38"/>
    </row>
    <row r="280" spans="1:9" ht="12.75">
      <c r="A280" s="10"/>
      <c r="B280" s="10"/>
      <c r="C280" s="7"/>
      <c r="D280" s="11" t="s">
        <v>156</v>
      </c>
      <c r="E280" s="48">
        <v>75000</v>
      </c>
      <c r="F280" s="51"/>
      <c r="G280" s="131"/>
      <c r="H280" s="39"/>
      <c r="I280" s="38"/>
    </row>
    <row r="281" spans="1:9" ht="12.75">
      <c r="A281" s="10"/>
      <c r="B281" s="10"/>
      <c r="C281" s="7"/>
      <c r="D281" s="11"/>
      <c r="E281" s="48"/>
      <c r="F281" s="51"/>
      <c r="G281" s="131"/>
      <c r="H281" s="39"/>
      <c r="I281" s="38"/>
    </row>
    <row r="282" spans="1:15" s="98" customFormat="1" ht="25.5">
      <c r="A282" s="99"/>
      <c r="B282" s="99"/>
      <c r="C282" s="84" t="s">
        <v>146</v>
      </c>
      <c r="D282" s="100" t="s">
        <v>147</v>
      </c>
      <c r="E282" s="86">
        <f>SUM(E283)</f>
        <v>1200</v>
      </c>
      <c r="F282" s="87"/>
      <c r="G282" s="133"/>
      <c r="H282" s="102"/>
      <c r="I282" s="103"/>
      <c r="J282" s="96"/>
      <c r="K282" s="96"/>
      <c r="L282" s="96"/>
      <c r="M282" s="96"/>
      <c r="N282" s="97"/>
      <c r="O282" s="97"/>
    </row>
    <row r="283" spans="1:9" ht="12.75">
      <c r="A283" s="14"/>
      <c r="B283" s="14"/>
      <c r="C283" s="7"/>
      <c r="D283" s="11" t="s">
        <v>29</v>
      </c>
      <c r="E283" s="48">
        <f>SUM(E284)</f>
        <v>1200</v>
      </c>
      <c r="F283" s="51"/>
      <c r="G283" s="131"/>
      <c r="H283" s="39"/>
      <c r="I283" s="38"/>
    </row>
    <row r="284" spans="1:9" ht="12.75">
      <c r="A284" s="10"/>
      <c r="B284" s="10"/>
      <c r="C284" s="7"/>
      <c r="D284" s="11" t="s">
        <v>77</v>
      </c>
      <c r="E284" s="48">
        <v>1200</v>
      </c>
      <c r="F284" s="125"/>
      <c r="G284" s="131"/>
      <c r="H284" s="39"/>
      <c r="I284" s="38"/>
    </row>
    <row r="285" spans="1:9" ht="12.75">
      <c r="A285" s="10"/>
      <c r="B285" s="10"/>
      <c r="C285" s="10"/>
      <c r="D285" s="11"/>
      <c r="E285" s="40"/>
      <c r="F285" s="29"/>
      <c r="G285" s="131"/>
      <c r="H285" s="39"/>
      <c r="I285" s="38"/>
    </row>
    <row r="286" spans="1:15" s="92" customFormat="1" ht="12.75">
      <c r="A286" s="84"/>
      <c r="B286" s="84"/>
      <c r="C286" s="84">
        <v>85295</v>
      </c>
      <c r="D286" s="85" t="s">
        <v>27</v>
      </c>
      <c r="E286" s="86">
        <f>E287</f>
        <v>47116</v>
      </c>
      <c r="F286" s="87"/>
      <c r="G286" s="133"/>
      <c r="H286" s="88"/>
      <c r="I286" s="89"/>
      <c r="J286" s="90"/>
      <c r="K286" s="90"/>
      <c r="L286" s="90"/>
      <c r="M286" s="90"/>
      <c r="N286" s="91"/>
      <c r="O286" s="91"/>
    </row>
    <row r="287" spans="1:9" ht="12.75">
      <c r="A287" s="10"/>
      <c r="B287" s="10"/>
      <c r="C287" s="10"/>
      <c r="D287" s="11" t="s">
        <v>29</v>
      </c>
      <c r="E287" s="48">
        <f>SUM(E288:E288)</f>
        <v>47116</v>
      </c>
      <c r="F287" s="29"/>
      <c r="G287" s="131"/>
      <c r="H287" s="39"/>
      <c r="I287" s="38"/>
    </row>
    <row r="288" spans="1:9" ht="12.75">
      <c r="A288" s="10"/>
      <c r="B288" s="10"/>
      <c r="C288" s="10"/>
      <c r="D288" s="11" t="s">
        <v>223</v>
      </c>
      <c r="E288" s="40">
        <v>47116</v>
      </c>
      <c r="F288" s="29"/>
      <c r="G288" s="131"/>
      <c r="H288" s="39"/>
      <c r="I288" s="38"/>
    </row>
    <row r="289" spans="1:9" ht="12.75">
      <c r="A289" s="10"/>
      <c r="B289" s="10"/>
      <c r="C289" s="10"/>
      <c r="D289" s="11"/>
      <c r="E289" s="40"/>
      <c r="F289" s="29"/>
      <c r="G289" s="131"/>
      <c r="H289" s="39"/>
      <c r="I289" s="38"/>
    </row>
    <row r="290" spans="1:17" s="62" customFormat="1" ht="12.75">
      <c r="A290" s="6" t="s">
        <v>191</v>
      </c>
      <c r="B290" s="6">
        <v>854</v>
      </c>
      <c r="C290" s="6"/>
      <c r="D290" s="1" t="s">
        <v>19</v>
      </c>
      <c r="E290" s="2">
        <f>SUM(E292,E301,E297)</f>
        <v>661673</v>
      </c>
      <c r="F290" s="41"/>
      <c r="G290" s="131"/>
      <c r="H290" s="39"/>
      <c r="I290" s="38"/>
      <c r="J290" s="29"/>
      <c r="K290" s="29"/>
      <c r="L290" s="29"/>
      <c r="M290" s="29"/>
      <c r="N290" s="27"/>
      <c r="O290" s="27"/>
      <c r="P290" s="30"/>
      <c r="Q290" s="30"/>
    </row>
    <row r="291" spans="1:9" ht="12.75">
      <c r="A291" s="16"/>
      <c r="B291" s="16"/>
      <c r="C291" s="10"/>
      <c r="D291" s="11"/>
      <c r="E291" s="40"/>
      <c r="F291" s="29"/>
      <c r="G291" s="131"/>
      <c r="H291" s="39"/>
      <c r="I291" s="38"/>
    </row>
    <row r="292" spans="1:15" s="92" customFormat="1" ht="12.75">
      <c r="A292" s="84"/>
      <c r="B292" s="84"/>
      <c r="C292" s="84">
        <v>85401</v>
      </c>
      <c r="D292" s="85" t="s">
        <v>97</v>
      </c>
      <c r="E292" s="86">
        <f>SUM(E293)</f>
        <v>618681</v>
      </c>
      <c r="F292" s="87"/>
      <c r="G292" s="133"/>
      <c r="H292" s="88"/>
      <c r="I292" s="89"/>
      <c r="J292" s="90"/>
      <c r="K292" s="90"/>
      <c r="L292" s="90"/>
      <c r="M292" s="90"/>
      <c r="N292" s="91"/>
      <c r="O292" s="91"/>
    </row>
    <row r="293" spans="1:15" s="57" customFormat="1" ht="12.75">
      <c r="A293" s="25"/>
      <c r="B293" s="25"/>
      <c r="C293" s="25"/>
      <c r="D293" s="4" t="s">
        <v>29</v>
      </c>
      <c r="E293" s="53">
        <f>SUM(E294:E295)</f>
        <v>618681</v>
      </c>
      <c r="F293" s="78"/>
      <c r="G293" s="138"/>
      <c r="H293" s="83"/>
      <c r="I293" s="54"/>
      <c r="J293" s="55"/>
      <c r="K293" s="55"/>
      <c r="L293" s="55"/>
      <c r="M293" s="55"/>
      <c r="N293" s="56"/>
      <c r="O293" s="56"/>
    </row>
    <row r="294" spans="1:15" s="57" customFormat="1" ht="12.75">
      <c r="A294" s="25"/>
      <c r="B294" s="25"/>
      <c r="C294" s="25"/>
      <c r="D294" s="4" t="s">
        <v>57</v>
      </c>
      <c r="E294" s="53">
        <v>363493</v>
      </c>
      <c r="F294" s="78"/>
      <c r="G294" s="138"/>
      <c r="H294" s="83"/>
      <c r="I294" s="54"/>
      <c r="J294" s="55"/>
      <c r="K294" s="55"/>
      <c r="L294" s="55"/>
      <c r="M294" s="55"/>
      <c r="N294" s="56"/>
      <c r="O294" s="56"/>
    </row>
    <row r="295" spans="1:15" s="57" customFormat="1" ht="12.75">
      <c r="A295" s="25"/>
      <c r="B295" s="25"/>
      <c r="C295" s="25"/>
      <c r="D295" s="4" t="s">
        <v>33</v>
      </c>
      <c r="E295" s="53">
        <v>255188</v>
      </c>
      <c r="F295" s="78"/>
      <c r="G295" s="138"/>
      <c r="H295" s="83"/>
      <c r="I295" s="54"/>
      <c r="J295" s="55"/>
      <c r="K295" s="55"/>
      <c r="L295" s="55"/>
      <c r="M295" s="55"/>
      <c r="N295" s="56"/>
      <c r="O295" s="56"/>
    </row>
    <row r="296" spans="1:9" ht="12.75">
      <c r="A296" s="8"/>
      <c r="B296" s="8"/>
      <c r="C296" s="8"/>
      <c r="D296" s="9"/>
      <c r="E296" s="49"/>
      <c r="F296" s="50"/>
      <c r="G296" s="131"/>
      <c r="H296" s="39"/>
      <c r="I296" s="38"/>
    </row>
    <row r="297" spans="1:15" s="98" customFormat="1" ht="12.75">
      <c r="A297" s="99"/>
      <c r="B297" s="99"/>
      <c r="C297" s="99" t="s">
        <v>134</v>
      </c>
      <c r="D297" s="100" t="s">
        <v>135</v>
      </c>
      <c r="E297" s="101">
        <f>SUM(E298)</f>
        <v>42000</v>
      </c>
      <c r="F297" s="96"/>
      <c r="G297" s="133"/>
      <c r="H297" s="102"/>
      <c r="I297" s="103"/>
      <c r="J297" s="96"/>
      <c r="K297" s="96"/>
      <c r="L297" s="96"/>
      <c r="M297" s="96"/>
      <c r="N297" s="97"/>
      <c r="O297" s="97"/>
    </row>
    <row r="298" spans="1:9" ht="12.75">
      <c r="A298" s="14"/>
      <c r="B298" s="14"/>
      <c r="C298" s="14"/>
      <c r="D298" s="15" t="s">
        <v>29</v>
      </c>
      <c r="E298" s="60">
        <f>SUM(E299)</f>
        <v>42000</v>
      </c>
      <c r="F298" s="61"/>
      <c r="G298" s="131"/>
      <c r="H298" s="39"/>
      <c r="I298" s="38"/>
    </row>
    <row r="299" spans="1:9" ht="12.75">
      <c r="A299" s="10"/>
      <c r="B299" s="10"/>
      <c r="C299" s="10"/>
      <c r="D299" s="11" t="s">
        <v>59</v>
      </c>
      <c r="E299" s="40">
        <v>42000</v>
      </c>
      <c r="F299" s="29"/>
      <c r="G299" s="131"/>
      <c r="H299" s="39"/>
      <c r="I299" s="38"/>
    </row>
    <row r="300" spans="1:9" ht="12.75">
      <c r="A300" s="10"/>
      <c r="B300" s="10"/>
      <c r="C300" s="10"/>
      <c r="D300" s="11"/>
      <c r="E300" s="40"/>
      <c r="F300" s="29"/>
      <c r="G300" s="131"/>
      <c r="H300" s="39"/>
      <c r="I300" s="38"/>
    </row>
    <row r="301" spans="1:15" s="92" customFormat="1" ht="12.75">
      <c r="A301" s="84"/>
      <c r="B301" s="84"/>
      <c r="C301" s="84">
        <v>85446</v>
      </c>
      <c r="D301" s="85" t="s">
        <v>58</v>
      </c>
      <c r="E301" s="86">
        <f>SUM(E302)</f>
        <v>992</v>
      </c>
      <c r="F301" s="87"/>
      <c r="G301" s="133"/>
      <c r="H301" s="88"/>
      <c r="I301" s="89"/>
      <c r="J301" s="90"/>
      <c r="K301" s="90"/>
      <c r="L301" s="90"/>
      <c r="M301" s="90"/>
      <c r="N301" s="91"/>
      <c r="O301" s="91"/>
    </row>
    <row r="302" spans="1:9" ht="12.75">
      <c r="A302" s="10"/>
      <c r="B302" s="10"/>
      <c r="C302" s="7"/>
      <c r="D302" s="4" t="s">
        <v>29</v>
      </c>
      <c r="E302" s="48">
        <f>SUM(E303)</f>
        <v>992</v>
      </c>
      <c r="F302" s="51"/>
      <c r="G302" s="131"/>
      <c r="H302" s="39"/>
      <c r="I302" s="38"/>
    </row>
    <row r="303" spans="1:9" ht="12.75">
      <c r="A303" s="10"/>
      <c r="B303" s="10"/>
      <c r="C303" s="7"/>
      <c r="D303" s="4" t="s">
        <v>59</v>
      </c>
      <c r="E303" s="48">
        <v>992</v>
      </c>
      <c r="F303" s="51"/>
      <c r="G303" s="131"/>
      <c r="H303" s="39"/>
      <c r="I303" s="38"/>
    </row>
    <row r="304" spans="1:9" ht="12.75">
      <c r="A304" s="10"/>
      <c r="B304" s="10"/>
      <c r="C304" s="10"/>
      <c r="D304" s="11"/>
      <c r="E304" s="40"/>
      <c r="F304" s="29"/>
      <c r="G304" s="131"/>
      <c r="H304" s="39"/>
      <c r="I304" s="38"/>
    </row>
    <row r="305" spans="1:17" s="62" customFormat="1" ht="25.5">
      <c r="A305" s="6" t="s">
        <v>192</v>
      </c>
      <c r="B305" s="6">
        <v>900</v>
      </c>
      <c r="C305" s="6"/>
      <c r="D305" s="1" t="s">
        <v>20</v>
      </c>
      <c r="E305" s="2">
        <f>SUM(E322,E307,E312,E317,E326)</f>
        <v>757260</v>
      </c>
      <c r="F305" s="41"/>
      <c r="G305" s="131"/>
      <c r="H305" s="39"/>
      <c r="I305" s="38"/>
      <c r="J305" s="29"/>
      <c r="K305" s="29"/>
      <c r="L305" s="29"/>
      <c r="M305" s="29"/>
      <c r="N305" s="27"/>
      <c r="O305" s="27"/>
      <c r="P305" s="30"/>
      <c r="Q305" s="30"/>
    </row>
    <row r="306" spans="1:9" ht="12.75">
      <c r="A306" s="10"/>
      <c r="B306" s="10"/>
      <c r="C306" s="10"/>
      <c r="D306" s="11"/>
      <c r="E306" s="40"/>
      <c r="F306" s="29"/>
      <c r="G306" s="131"/>
      <c r="H306" s="39"/>
      <c r="I306" s="38"/>
    </row>
    <row r="307" spans="1:15" s="92" customFormat="1" ht="12.75">
      <c r="A307" s="84"/>
      <c r="B307" s="84"/>
      <c r="C307" s="84">
        <v>90003</v>
      </c>
      <c r="D307" s="85" t="s">
        <v>44</v>
      </c>
      <c r="E307" s="86">
        <f>SUM(E308)</f>
        <v>157860</v>
      </c>
      <c r="F307" s="87"/>
      <c r="G307" s="133"/>
      <c r="H307" s="88"/>
      <c r="I307" s="89"/>
      <c r="J307" s="90"/>
      <c r="K307" s="90"/>
      <c r="L307" s="90"/>
      <c r="M307" s="90"/>
      <c r="N307" s="91"/>
      <c r="O307" s="91"/>
    </row>
    <row r="308" spans="1:9" ht="12.75">
      <c r="A308" s="10"/>
      <c r="B308" s="10"/>
      <c r="C308" s="10"/>
      <c r="D308" s="11" t="s">
        <v>29</v>
      </c>
      <c r="E308" s="40">
        <f>SUM(E309:E310)</f>
        <v>157860</v>
      </c>
      <c r="F308" s="29"/>
      <c r="G308" s="131"/>
      <c r="H308" s="39"/>
      <c r="I308" s="38"/>
    </row>
    <row r="309" spans="1:9" ht="38.25">
      <c r="A309" s="10"/>
      <c r="B309" s="10"/>
      <c r="C309" s="10"/>
      <c r="D309" s="11" t="s">
        <v>221</v>
      </c>
      <c r="E309" s="40">
        <v>140000</v>
      </c>
      <c r="F309" s="29"/>
      <c r="G309" s="131"/>
      <c r="H309" s="39"/>
      <c r="I309" s="38"/>
    </row>
    <row r="310" spans="1:9" ht="39" customHeight="1">
      <c r="A310" s="10"/>
      <c r="B310" s="10"/>
      <c r="C310" s="10"/>
      <c r="D310" s="11" t="s">
        <v>209</v>
      </c>
      <c r="E310" s="40">
        <v>17860</v>
      </c>
      <c r="F310" s="29"/>
      <c r="G310" s="131"/>
      <c r="H310" s="39"/>
      <c r="I310" s="38"/>
    </row>
    <row r="311" spans="1:9" ht="12.75">
      <c r="A311" s="10"/>
      <c r="B311" s="10"/>
      <c r="C311" s="10"/>
      <c r="D311" s="11"/>
      <c r="E311" s="40"/>
      <c r="F311" s="29"/>
      <c r="G311" s="131"/>
      <c r="H311" s="39"/>
      <c r="I311" s="38"/>
    </row>
    <row r="312" spans="1:15" s="92" customFormat="1" ht="12.75">
      <c r="A312" s="84"/>
      <c r="B312" s="84"/>
      <c r="C312" s="84">
        <v>90004</v>
      </c>
      <c r="D312" s="85" t="s">
        <v>63</v>
      </c>
      <c r="E312" s="86">
        <f>SUM(E313)</f>
        <v>115000</v>
      </c>
      <c r="F312" s="87"/>
      <c r="G312" s="133"/>
      <c r="H312" s="88"/>
      <c r="I312" s="89"/>
      <c r="J312" s="90"/>
      <c r="K312" s="90"/>
      <c r="L312" s="90"/>
      <c r="M312" s="90"/>
      <c r="N312" s="91"/>
      <c r="O312" s="91"/>
    </row>
    <row r="313" spans="1:9" ht="12.75">
      <c r="A313" s="10"/>
      <c r="B313" s="10"/>
      <c r="C313" s="10"/>
      <c r="D313" s="11" t="s">
        <v>29</v>
      </c>
      <c r="E313" s="40">
        <f>SUM(E314:E315)</f>
        <v>115000</v>
      </c>
      <c r="F313" s="29"/>
      <c r="G313" s="131"/>
      <c r="H313" s="39"/>
      <c r="I313" s="38"/>
    </row>
    <row r="314" spans="1:9" ht="51">
      <c r="A314" s="10"/>
      <c r="B314" s="10"/>
      <c r="C314" s="10"/>
      <c r="D314" s="11" t="s">
        <v>219</v>
      </c>
      <c r="E314" s="40">
        <v>100000</v>
      </c>
      <c r="F314" s="29"/>
      <c r="G314" s="131"/>
      <c r="H314" s="39"/>
      <c r="I314" s="38"/>
    </row>
    <row r="315" spans="1:9" ht="25.5">
      <c r="A315" s="10"/>
      <c r="B315" s="10"/>
      <c r="C315" s="10"/>
      <c r="D315" s="11" t="s">
        <v>119</v>
      </c>
      <c r="E315" s="40">
        <v>15000</v>
      </c>
      <c r="F315" s="29"/>
      <c r="G315" s="131"/>
      <c r="H315" s="39"/>
      <c r="I315" s="38"/>
    </row>
    <row r="316" spans="1:9" ht="12.75">
      <c r="A316" s="10"/>
      <c r="B316" s="10"/>
      <c r="C316" s="10"/>
      <c r="D316" s="11"/>
      <c r="E316" s="40"/>
      <c r="F316" s="29"/>
      <c r="G316" s="131"/>
      <c r="H316" s="39"/>
      <c r="I316" s="38"/>
    </row>
    <row r="317" spans="1:15" s="92" customFormat="1" ht="12.75">
      <c r="A317" s="84"/>
      <c r="B317" s="84"/>
      <c r="C317" s="84">
        <v>90015</v>
      </c>
      <c r="D317" s="85" t="s">
        <v>45</v>
      </c>
      <c r="E317" s="86">
        <f>SUM(E318)</f>
        <v>465000</v>
      </c>
      <c r="F317" s="87"/>
      <c r="G317" s="133"/>
      <c r="H317" s="88"/>
      <c r="I317" s="89"/>
      <c r="J317" s="90"/>
      <c r="K317" s="90"/>
      <c r="L317" s="90"/>
      <c r="M317" s="90"/>
      <c r="N317" s="91"/>
      <c r="O317" s="91"/>
    </row>
    <row r="318" spans="1:9" ht="12.75">
      <c r="A318" s="10"/>
      <c r="B318" s="10"/>
      <c r="C318" s="10"/>
      <c r="D318" s="11" t="s">
        <v>29</v>
      </c>
      <c r="E318" s="40">
        <f>SUM(E319:E320)</f>
        <v>465000</v>
      </c>
      <c r="F318" s="29"/>
      <c r="G318" s="131"/>
      <c r="H318" s="39"/>
      <c r="I318" s="38"/>
    </row>
    <row r="319" spans="1:9" ht="12.75">
      <c r="A319" s="10"/>
      <c r="B319" s="10"/>
      <c r="C319" s="10"/>
      <c r="D319" s="11" t="s">
        <v>46</v>
      </c>
      <c r="E319" s="40">
        <v>350000</v>
      </c>
      <c r="F319" s="29"/>
      <c r="G319" s="131"/>
      <c r="H319" s="39"/>
      <c r="I319" s="39"/>
    </row>
    <row r="320" spans="1:9" ht="25.5">
      <c r="A320" s="10"/>
      <c r="B320" s="10"/>
      <c r="C320" s="10"/>
      <c r="D320" s="11" t="s">
        <v>130</v>
      </c>
      <c r="E320" s="40">
        <v>115000</v>
      </c>
      <c r="F320" s="29"/>
      <c r="G320" s="131"/>
      <c r="H320" s="39"/>
      <c r="I320" s="38"/>
    </row>
    <row r="321" spans="1:9" ht="12.75">
      <c r="A321" s="10"/>
      <c r="B321" s="10"/>
      <c r="C321" s="10"/>
      <c r="D321" s="11"/>
      <c r="E321" s="40"/>
      <c r="F321" s="29"/>
      <c r="G321" s="131"/>
      <c r="H321" s="39"/>
      <c r="I321" s="38"/>
    </row>
    <row r="322" spans="1:15" s="92" customFormat="1" ht="25.5">
      <c r="A322" s="84"/>
      <c r="B322" s="84"/>
      <c r="C322" s="84" t="s">
        <v>131</v>
      </c>
      <c r="D322" s="85" t="s">
        <v>142</v>
      </c>
      <c r="E322" s="86">
        <f>E323</f>
        <v>1400</v>
      </c>
      <c r="F322" s="87"/>
      <c r="G322" s="133"/>
      <c r="H322" s="88"/>
      <c r="I322" s="89"/>
      <c r="J322" s="90"/>
      <c r="K322" s="90"/>
      <c r="L322" s="90"/>
      <c r="M322" s="90"/>
      <c r="N322" s="91"/>
      <c r="O322" s="91"/>
    </row>
    <row r="323" spans="1:9" ht="12.75">
      <c r="A323" s="10"/>
      <c r="B323" s="10"/>
      <c r="C323" s="10"/>
      <c r="D323" s="11" t="s">
        <v>25</v>
      </c>
      <c r="E323" s="40">
        <f>SUM(E324)</f>
        <v>1400</v>
      </c>
      <c r="F323" s="29"/>
      <c r="G323" s="131"/>
      <c r="H323" s="39"/>
      <c r="I323" s="38"/>
    </row>
    <row r="324" spans="1:9" ht="12.75">
      <c r="A324" s="10"/>
      <c r="B324" s="10"/>
      <c r="C324" s="10"/>
      <c r="D324" s="11" t="s">
        <v>141</v>
      </c>
      <c r="E324" s="40">
        <v>1400</v>
      </c>
      <c r="F324" s="29"/>
      <c r="G324" s="131"/>
      <c r="H324" s="39"/>
      <c r="I324" s="38"/>
    </row>
    <row r="325" spans="1:9" ht="12.75">
      <c r="A325" s="10"/>
      <c r="B325" s="10"/>
      <c r="C325" s="10"/>
      <c r="D325" s="11"/>
      <c r="E325" s="40"/>
      <c r="F325" s="29"/>
      <c r="G325" s="131"/>
      <c r="H325" s="39"/>
      <c r="I325" s="38"/>
    </row>
    <row r="326" spans="1:15" s="92" customFormat="1" ht="12.75">
      <c r="A326" s="84"/>
      <c r="B326" s="84"/>
      <c r="C326" s="84">
        <v>90095</v>
      </c>
      <c r="D326" s="85" t="s">
        <v>27</v>
      </c>
      <c r="E326" s="86">
        <f>E327</f>
        <v>18000</v>
      </c>
      <c r="F326" s="87"/>
      <c r="G326" s="133"/>
      <c r="H326" s="88"/>
      <c r="I326" s="89"/>
      <c r="J326" s="90"/>
      <c r="K326" s="90"/>
      <c r="L326" s="90"/>
      <c r="M326" s="90"/>
      <c r="N326" s="91"/>
      <c r="O326" s="91"/>
    </row>
    <row r="327" spans="1:9" ht="12.75">
      <c r="A327" s="10"/>
      <c r="B327" s="10"/>
      <c r="C327" s="10"/>
      <c r="D327" s="11" t="s">
        <v>29</v>
      </c>
      <c r="E327" s="48">
        <f>SUM(E328:E330)</f>
        <v>18000</v>
      </c>
      <c r="F327" s="29"/>
      <c r="G327" s="131"/>
      <c r="H327" s="39"/>
      <c r="I327" s="38"/>
    </row>
    <row r="328" spans="1:9" ht="12.75">
      <c r="A328" s="10"/>
      <c r="B328" s="10"/>
      <c r="C328" s="10"/>
      <c r="D328" s="11" t="s">
        <v>102</v>
      </c>
      <c r="E328" s="40">
        <v>3000</v>
      </c>
      <c r="F328" s="29"/>
      <c r="G328" s="131"/>
      <c r="H328" s="39"/>
      <c r="I328" s="38"/>
    </row>
    <row r="329" spans="1:9" ht="38.25">
      <c r="A329" s="10"/>
      <c r="B329" s="10"/>
      <c r="C329" s="10"/>
      <c r="D329" s="11" t="s">
        <v>220</v>
      </c>
      <c r="E329" s="40">
        <v>5000</v>
      </c>
      <c r="F329" s="29"/>
      <c r="G329" s="131"/>
      <c r="H329" s="39"/>
      <c r="I329" s="38"/>
    </row>
    <row r="330" spans="1:9" ht="25.5">
      <c r="A330" s="10"/>
      <c r="B330" s="10"/>
      <c r="C330" s="10"/>
      <c r="D330" s="11" t="s">
        <v>177</v>
      </c>
      <c r="E330" s="40">
        <v>10000</v>
      </c>
      <c r="F330" s="29"/>
      <c r="G330" s="131"/>
      <c r="H330" s="39"/>
      <c r="I330" s="38"/>
    </row>
    <row r="331" spans="1:9" ht="12.75">
      <c r="A331" s="10"/>
      <c r="B331" s="10"/>
      <c r="C331" s="10"/>
      <c r="D331" s="11"/>
      <c r="E331" s="40"/>
      <c r="F331" s="29"/>
      <c r="G331" s="131"/>
      <c r="H331" s="39"/>
      <c r="I331" s="38"/>
    </row>
    <row r="332" spans="1:17" s="62" customFormat="1" ht="12.75">
      <c r="A332" s="6" t="s">
        <v>193</v>
      </c>
      <c r="B332" s="6">
        <v>921</v>
      </c>
      <c r="C332" s="6"/>
      <c r="D332" s="1" t="s">
        <v>50</v>
      </c>
      <c r="E332" s="2">
        <f>SUM(E334,E342,E346)</f>
        <v>1186000</v>
      </c>
      <c r="F332" s="41"/>
      <c r="G332" s="136"/>
      <c r="H332" s="39"/>
      <c r="I332" s="38"/>
      <c r="J332" s="29"/>
      <c r="K332" s="29"/>
      <c r="L332" s="29"/>
      <c r="M332" s="29"/>
      <c r="N332" s="27"/>
      <c r="O332" s="27"/>
      <c r="P332" s="30"/>
      <c r="Q332" s="30"/>
    </row>
    <row r="333" spans="1:9" ht="12.75">
      <c r="A333" s="10"/>
      <c r="B333" s="10"/>
      <c r="C333" s="10"/>
      <c r="D333" s="11"/>
      <c r="E333" s="40"/>
      <c r="F333" s="29"/>
      <c r="G333" s="131"/>
      <c r="H333" s="39"/>
      <c r="I333" s="38"/>
    </row>
    <row r="334" spans="1:15" s="92" customFormat="1" ht="12.75">
      <c r="A334" s="84"/>
      <c r="B334" s="84"/>
      <c r="C334" s="84">
        <v>92109</v>
      </c>
      <c r="D334" s="85" t="s">
        <v>64</v>
      </c>
      <c r="E334" s="86">
        <f>SUM(E338,E335)</f>
        <v>982000</v>
      </c>
      <c r="F334" s="87"/>
      <c r="G334" s="133"/>
      <c r="H334" s="88"/>
      <c r="I334" s="89"/>
      <c r="J334" s="90"/>
      <c r="K334" s="90"/>
      <c r="L334" s="90"/>
      <c r="M334" s="90"/>
      <c r="N334" s="91"/>
      <c r="O334" s="91"/>
    </row>
    <row r="335" spans="1:9" ht="12.75">
      <c r="A335" s="10"/>
      <c r="B335" s="10"/>
      <c r="C335" s="7"/>
      <c r="D335" s="4" t="s">
        <v>29</v>
      </c>
      <c r="E335" s="48">
        <f>SUM(E336:E336)</f>
        <v>650000</v>
      </c>
      <c r="F335" s="51"/>
      <c r="G335" s="131"/>
      <c r="H335" s="39"/>
      <c r="I335" s="38"/>
    </row>
    <row r="336" spans="1:9" ht="25.5">
      <c r="A336" s="10"/>
      <c r="B336" s="10"/>
      <c r="C336" s="7"/>
      <c r="D336" s="4" t="s">
        <v>170</v>
      </c>
      <c r="E336" s="48">
        <v>650000</v>
      </c>
      <c r="F336" s="79"/>
      <c r="G336" s="131"/>
      <c r="H336" s="39"/>
      <c r="I336" s="38"/>
    </row>
    <row r="337" spans="1:9" ht="12.75">
      <c r="A337" s="10"/>
      <c r="B337" s="10"/>
      <c r="C337" s="7"/>
      <c r="D337" s="4"/>
      <c r="E337" s="48"/>
      <c r="F337" s="51"/>
      <c r="G337" s="131"/>
      <c r="H337" s="39"/>
      <c r="I337" s="38"/>
    </row>
    <row r="338" spans="1:9" ht="12.75">
      <c r="A338" s="10"/>
      <c r="B338" s="10"/>
      <c r="C338" s="7"/>
      <c r="D338" s="4" t="s">
        <v>74</v>
      </c>
      <c r="E338" s="48">
        <f>SUM(E339:E340)</f>
        <v>332000</v>
      </c>
      <c r="F338" s="51"/>
      <c r="G338" s="131"/>
      <c r="H338" s="39"/>
      <c r="I338" s="38"/>
    </row>
    <row r="339" spans="1:9" ht="51">
      <c r="A339" s="10"/>
      <c r="B339" s="10"/>
      <c r="C339" s="7"/>
      <c r="D339" s="4" t="s">
        <v>216</v>
      </c>
      <c r="E339" s="48">
        <v>280000</v>
      </c>
      <c r="F339" s="51"/>
      <c r="G339" s="131"/>
      <c r="H339" s="39"/>
      <c r="I339" s="38"/>
    </row>
    <row r="340" spans="1:9" ht="51">
      <c r="A340" s="10"/>
      <c r="B340" s="10"/>
      <c r="C340" s="10"/>
      <c r="D340" s="11" t="s">
        <v>144</v>
      </c>
      <c r="E340" s="40">
        <v>52000</v>
      </c>
      <c r="F340" s="29"/>
      <c r="G340" s="131"/>
      <c r="H340" s="39"/>
      <c r="I340" s="38"/>
    </row>
    <row r="341" spans="1:9" ht="12.75">
      <c r="A341" s="10"/>
      <c r="B341" s="10"/>
      <c r="C341" s="10"/>
      <c r="D341" s="11"/>
      <c r="E341" s="40"/>
      <c r="F341" s="29"/>
      <c r="G341" s="131"/>
      <c r="H341" s="39"/>
      <c r="I341" s="38"/>
    </row>
    <row r="342" spans="1:15" s="92" customFormat="1" ht="12.75">
      <c r="A342" s="84"/>
      <c r="B342" s="84"/>
      <c r="C342" s="84">
        <v>92116</v>
      </c>
      <c r="D342" s="85" t="s">
        <v>48</v>
      </c>
      <c r="E342" s="86">
        <f>SUM(E343)</f>
        <v>190000</v>
      </c>
      <c r="F342" s="87"/>
      <c r="G342" s="133"/>
      <c r="H342" s="88"/>
      <c r="I342" s="89"/>
      <c r="J342" s="90"/>
      <c r="K342" s="90"/>
      <c r="L342" s="90"/>
      <c r="M342" s="90"/>
      <c r="N342" s="91"/>
      <c r="O342" s="91"/>
    </row>
    <row r="343" spans="1:9" ht="12.75">
      <c r="A343" s="10"/>
      <c r="B343" s="10"/>
      <c r="C343" s="7"/>
      <c r="D343" s="4" t="s">
        <v>25</v>
      </c>
      <c r="E343" s="48">
        <f>SUM(E344)</f>
        <v>190000</v>
      </c>
      <c r="F343" s="51"/>
      <c r="G343" s="131"/>
      <c r="H343" s="39"/>
      <c r="I343" s="38"/>
    </row>
    <row r="344" spans="1:9" ht="25.5">
      <c r="A344" s="10"/>
      <c r="B344" s="10"/>
      <c r="C344" s="7"/>
      <c r="D344" s="4" t="s">
        <v>96</v>
      </c>
      <c r="E344" s="48">
        <v>190000</v>
      </c>
      <c r="F344" s="51"/>
      <c r="G344" s="131"/>
      <c r="H344" s="39"/>
      <c r="I344" s="38"/>
    </row>
    <row r="345" spans="1:9" ht="12.75">
      <c r="A345" s="10"/>
      <c r="B345" s="10"/>
      <c r="C345" s="10"/>
      <c r="D345" s="11"/>
      <c r="E345" s="40"/>
      <c r="F345" s="29"/>
      <c r="G345" s="131"/>
      <c r="H345" s="39"/>
      <c r="I345" s="38"/>
    </row>
    <row r="346" spans="1:15" s="92" customFormat="1" ht="12.75">
      <c r="A346" s="84"/>
      <c r="B346" s="84"/>
      <c r="C346" s="84">
        <v>92195</v>
      </c>
      <c r="D346" s="85" t="s">
        <v>27</v>
      </c>
      <c r="E346" s="86">
        <f>SUM(E347)</f>
        <v>14000</v>
      </c>
      <c r="F346" s="87"/>
      <c r="G346" s="133"/>
      <c r="H346" s="88"/>
      <c r="I346" s="89"/>
      <c r="J346" s="90"/>
      <c r="K346" s="90"/>
      <c r="L346" s="90"/>
      <c r="M346" s="90"/>
      <c r="N346" s="91"/>
      <c r="O346" s="91"/>
    </row>
    <row r="347" spans="1:9" ht="12.75">
      <c r="A347" s="10"/>
      <c r="B347" s="10"/>
      <c r="C347" s="10"/>
      <c r="D347" s="11" t="s">
        <v>29</v>
      </c>
      <c r="E347" s="40">
        <f>SUM(E348:E348)</f>
        <v>14000</v>
      </c>
      <c r="F347" s="29"/>
      <c r="G347" s="131"/>
      <c r="H347" s="39"/>
      <c r="I347" s="38"/>
    </row>
    <row r="348" spans="1:9" ht="12.75">
      <c r="A348" s="10"/>
      <c r="B348" s="10"/>
      <c r="C348" s="10"/>
      <c r="D348" s="11" t="s">
        <v>152</v>
      </c>
      <c r="E348" s="40">
        <v>14000</v>
      </c>
      <c r="F348" s="29"/>
      <c r="G348" s="131"/>
      <c r="H348" s="39"/>
      <c r="I348" s="38"/>
    </row>
    <row r="349" spans="1:15" s="30" customFormat="1" ht="12.75">
      <c r="A349" s="10"/>
      <c r="B349" s="10"/>
      <c r="C349" s="10"/>
      <c r="D349" s="11"/>
      <c r="E349" s="40"/>
      <c r="F349" s="29"/>
      <c r="G349" s="131"/>
      <c r="H349" s="39"/>
      <c r="I349" s="38"/>
      <c r="J349" s="29"/>
      <c r="K349" s="29"/>
      <c r="L349" s="29"/>
      <c r="M349" s="29"/>
      <c r="N349" s="27"/>
      <c r="O349" s="27"/>
    </row>
    <row r="350" spans="1:17" s="62" customFormat="1" ht="12.75">
      <c r="A350" s="6" t="s">
        <v>194</v>
      </c>
      <c r="B350" s="6">
        <v>926</v>
      </c>
      <c r="C350" s="6"/>
      <c r="D350" s="1" t="s">
        <v>49</v>
      </c>
      <c r="E350" s="2">
        <f>SUM(E356,E352)</f>
        <v>37500</v>
      </c>
      <c r="F350" s="41"/>
      <c r="G350" s="136"/>
      <c r="H350" s="39"/>
      <c r="I350" s="38"/>
      <c r="J350" s="29"/>
      <c r="K350" s="29"/>
      <c r="L350" s="29"/>
      <c r="M350" s="29"/>
      <c r="N350" s="27"/>
      <c r="O350" s="27"/>
      <c r="P350" s="30"/>
      <c r="Q350" s="30"/>
    </row>
    <row r="351" spans="1:15" s="30" customFormat="1" ht="12.75">
      <c r="A351" s="10"/>
      <c r="B351" s="10"/>
      <c r="C351" s="10"/>
      <c r="D351" s="11"/>
      <c r="E351" s="40"/>
      <c r="F351" s="29"/>
      <c r="G351" s="131"/>
      <c r="H351" s="39"/>
      <c r="I351" s="38"/>
      <c r="J351" s="29"/>
      <c r="K351" s="29"/>
      <c r="L351" s="29"/>
      <c r="M351" s="29"/>
      <c r="N351" s="27"/>
      <c r="O351" s="27"/>
    </row>
    <row r="352" spans="1:15" s="98" customFormat="1" ht="12.75">
      <c r="A352" s="99"/>
      <c r="B352" s="99"/>
      <c r="C352" s="99" t="s">
        <v>98</v>
      </c>
      <c r="D352" s="100" t="s">
        <v>99</v>
      </c>
      <c r="E352" s="101">
        <f>E353</f>
        <v>30000</v>
      </c>
      <c r="F352" s="96"/>
      <c r="G352" s="133"/>
      <c r="H352" s="102"/>
      <c r="I352" s="103"/>
      <c r="J352" s="96"/>
      <c r="K352" s="96"/>
      <c r="L352" s="96"/>
      <c r="M352" s="96"/>
      <c r="N352" s="97"/>
      <c r="O352" s="97"/>
    </row>
    <row r="353" spans="1:15" s="30" customFormat="1" ht="12.75">
      <c r="A353" s="14"/>
      <c r="B353" s="14"/>
      <c r="C353" s="14"/>
      <c r="D353" s="15" t="s">
        <v>29</v>
      </c>
      <c r="E353" s="60">
        <f>E354</f>
        <v>30000</v>
      </c>
      <c r="F353" s="61"/>
      <c r="G353" s="131"/>
      <c r="H353" s="39"/>
      <c r="I353" s="38"/>
      <c r="J353" s="29"/>
      <c r="K353" s="29"/>
      <c r="L353" s="29"/>
      <c r="M353" s="29"/>
      <c r="N353" s="27"/>
      <c r="O353" s="27"/>
    </row>
    <row r="354" spans="1:15" s="30" customFormat="1" ht="12.75">
      <c r="A354" s="10"/>
      <c r="B354" s="10"/>
      <c r="C354" s="10"/>
      <c r="D354" s="11" t="s">
        <v>59</v>
      </c>
      <c r="E354" s="40">
        <v>30000</v>
      </c>
      <c r="F354" s="29"/>
      <c r="G354" s="131"/>
      <c r="H354" s="39"/>
      <c r="I354" s="38"/>
      <c r="J354" s="29"/>
      <c r="K354" s="29"/>
      <c r="L354" s="29"/>
      <c r="M354" s="29"/>
      <c r="N354" s="27"/>
      <c r="O354" s="27"/>
    </row>
    <row r="355" spans="1:15" s="30" customFormat="1" ht="12.75">
      <c r="A355" s="10"/>
      <c r="B355" s="10"/>
      <c r="C355" s="10"/>
      <c r="D355" s="11"/>
      <c r="E355" s="40"/>
      <c r="F355" s="29"/>
      <c r="G355" s="131"/>
      <c r="H355" s="39"/>
      <c r="I355" s="38"/>
      <c r="J355" s="29"/>
      <c r="K355" s="29"/>
      <c r="L355" s="29"/>
      <c r="M355" s="29"/>
      <c r="N355" s="27"/>
      <c r="O355" s="27"/>
    </row>
    <row r="356" spans="1:15" s="92" customFormat="1" ht="12.75">
      <c r="A356" s="84"/>
      <c r="B356" s="84"/>
      <c r="C356" s="84">
        <v>92695</v>
      </c>
      <c r="D356" s="85" t="s">
        <v>27</v>
      </c>
      <c r="E356" s="86">
        <f>SUM(E357)</f>
        <v>7500</v>
      </c>
      <c r="F356" s="87"/>
      <c r="G356" s="133"/>
      <c r="H356" s="88"/>
      <c r="I356" s="89"/>
      <c r="J356" s="90"/>
      <c r="K356" s="90"/>
      <c r="L356" s="90"/>
      <c r="M356" s="90"/>
      <c r="N356" s="91"/>
      <c r="O356" s="91"/>
    </row>
    <row r="357" spans="1:15" s="30" customFormat="1" ht="12.75">
      <c r="A357" s="10"/>
      <c r="B357" s="10"/>
      <c r="C357" s="10"/>
      <c r="D357" s="11" t="s">
        <v>29</v>
      </c>
      <c r="E357" s="48">
        <f>SUM(E358:E358)</f>
        <v>7500</v>
      </c>
      <c r="F357" s="29"/>
      <c r="G357" s="131"/>
      <c r="H357" s="39"/>
      <c r="I357" s="38"/>
      <c r="J357" s="29"/>
      <c r="K357" s="29"/>
      <c r="L357" s="29"/>
      <c r="M357" s="29"/>
      <c r="N357" s="27"/>
      <c r="O357" s="27"/>
    </row>
    <row r="358" spans="1:15" s="30" customFormat="1" ht="12.75">
      <c r="A358" s="10"/>
      <c r="B358" s="10"/>
      <c r="C358" s="10"/>
      <c r="D358" s="11" t="s">
        <v>59</v>
      </c>
      <c r="E358" s="48">
        <v>7500</v>
      </c>
      <c r="F358" s="29"/>
      <c r="G358" s="131"/>
      <c r="H358" s="39"/>
      <c r="I358" s="38"/>
      <c r="J358" s="29"/>
      <c r="K358" s="29"/>
      <c r="L358" s="29"/>
      <c r="M358" s="29"/>
      <c r="N358" s="27"/>
      <c r="O358" s="27"/>
    </row>
    <row r="359" spans="1:15" s="30" customFormat="1" ht="12.75">
      <c r="A359" s="10"/>
      <c r="B359" s="10"/>
      <c r="C359" s="10"/>
      <c r="D359" s="11"/>
      <c r="E359" s="40"/>
      <c r="F359" s="29"/>
      <c r="G359" s="131"/>
      <c r="H359" s="39"/>
      <c r="I359" s="38"/>
      <c r="J359" s="29"/>
      <c r="K359" s="29"/>
      <c r="L359" s="29"/>
      <c r="M359" s="29"/>
      <c r="N359" s="27"/>
      <c r="O359" s="27"/>
    </row>
    <row r="360" spans="1:17" s="62" customFormat="1" ht="12.75">
      <c r="A360" s="6"/>
      <c r="B360" s="6"/>
      <c r="C360" s="6"/>
      <c r="D360" s="1" t="s">
        <v>51</v>
      </c>
      <c r="E360" s="2">
        <f>SUM(E8,E22,E28,E34,E65,E80,E91,E122,E128,E149,E157,E163,E170,E229,E250,E290,E305,E332,E350)</f>
        <v>23307782</v>
      </c>
      <c r="F360" s="41"/>
      <c r="G360" s="136"/>
      <c r="H360" s="39"/>
      <c r="I360" s="38"/>
      <c r="J360" s="29"/>
      <c r="K360" s="29"/>
      <c r="L360" s="29"/>
      <c r="M360" s="29"/>
      <c r="N360" s="27"/>
      <c r="O360" s="27"/>
      <c r="P360" s="30"/>
      <c r="Q360" s="30"/>
    </row>
    <row r="361" spans="1:9" ht="12.75">
      <c r="A361" s="10"/>
      <c r="B361" s="10"/>
      <c r="C361" s="10"/>
      <c r="D361" s="11"/>
      <c r="E361" s="40"/>
      <c r="F361" s="29"/>
      <c r="G361" s="131"/>
      <c r="H361" s="39"/>
      <c r="I361" s="38"/>
    </row>
    <row r="362" spans="7:9" ht="12.75">
      <c r="G362" s="131"/>
      <c r="H362" s="39"/>
      <c r="I362" s="38"/>
    </row>
    <row r="363" spans="7:9" ht="12.75">
      <c r="G363" s="131"/>
      <c r="H363" s="39"/>
      <c r="I363" s="38"/>
    </row>
    <row r="364" spans="7:9" ht="12.75">
      <c r="G364" s="131"/>
      <c r="H364" s="39"/>
      <c r="I364" s="38"/>
    </row>
    <row r="365" spans="7:9" ht="12.75">
      <c r="G365" s="131"/>
      <c r="H365" s="39"/>
      <c r="I365" s="38"/>
    </row>
    <row r="366" spans="7:9" ht="12.75">
      <c r="G366" s="131"/>
      <c r="H366" s="39"/>
      <c r="I366" s="38"/>
    </row>
    <row r="367" spans="7:9" ht="12.75">
      <c r="G367" s="131"/>
      <c r="H367" s="39"/>
      <c r="I367" s="38"/>
    </row>
    <row r="368" spans="7:9" ht="12.75">
      <c r="G368" s="131"/>
      <c r="H368" s="39"/>
      <c r="I368" s="38"/>
    </row>
    <row r="369" spans="7:9" ht="12.75">
      <c r="G369" s="131"/>
      <c r="H369" s="39"/>
      <c r="I369" s="38"/>
    </row>
    <row r="370" spans="7:9" ht="12.75">
      <c r="G370" s="131"/>
      <c r="H370" s="39"/>
      <c r="I370" s="38"/>
    </row>
    <row r="371" spans="7:9" ht="12.75">
      <c r="G371" s="131"/>
      <c r="H371" s="39"/>
      <c r="I371" s="38"/>
    </row>
    <row r="372" spans="7:9" ht="12.75">
      <c r="G372" s="131"/>
      <c r="H372" s="39"/>
      <c r="I372" s="38"/>
    </row>
    <row r="373" spans="7:9" ht="12.75">
      <c r="G373" s="131"/>
      <c r="H373" s="39"/>
      <c r="I373" s="38"/>
    </row>
    <row r="374" spans="7:9" ht="12.75">
      <c r="G374" s="131"/>
      <c r="H374" s="39"/>
      <c r="I374" s="38"/>
    </row>
    <row r="375" spans="7:9" ht="12.75">
      <c r="G375" s="131"/>
      <c r="H375" s="39"/>
      <c r="I375" s="38"/>
    </row>
    <row r="376" spans="7:9" ht="12.75">
      <c r="G376" s="131"/>
      <c r="H376" s="39"/>
      <c r="I376" s="38"/>
    </row>
    <row r="377" spans="7:9" ht="12.75">
      <c r="G377" s="131"/>
      <c r="H377" s="39"/>
      <c r="I377" s="38"/>
    </row>
    <row r="378" spans="7:9" ht="12.75">
      <c r="G378" s="131"/>
      <c r="H378" s="39"/>
      <c r="I378" s="38"/>
    </row>
    <row r="379" spans="7:9" ht="12.75">
      <c r="G379" s="131"/>
      <c r="H379" s="39"/>
      <c r="I379" s="38"/>
    </row>
    <row r="380" spans="7:9" ht="12.75">
      <c r="G380" s="131"/>
      <c r="H380" s="39"/>
      <c r="I380" s="38"/>
    </row>
    <row r="381" spans="7:9" ht="12.75">
      <c r="G381" s="131"/>
      <c r="H381" s="39"/>
      <c r="I381" s="38"/>
    </row>
    <row r="382" spans="7:9" ht="12.75">
      <c r="G382" s="131"/>
      <c r="H382" s="39"/>
      <c r="I382" s="38"/>
    </row>
    <row r="383" spans="7:9" ht="12.75">
      <c r="G383" s="131"/>
      <c r="H383" s="39"/>
      <c r="I383" s="38"/>
    </row>
    <row r="384" spans="7:9" ht="12.75">
      <c r="G384" s="131"/>
      <c r="H384" s="39"/>
      <c r="I384" s="38"/>
    </row>
    <row r="385" spans="7:9" ht="12.75">
      <c r="G385" s="131"/>
      <c r="H385" s="39"/>
      <c r="I385" s="38"/>
    </row>
    <row r="386" spans="7:9" ht="12.75">
      <c r="G386" s="131"/>
      <c r="H386" s="39"/>
      <c r="I386" s="38"/>
    </row>
    <row r="387" spans="7:9" ht="12.75">
      <c r="G387" s="131"/>
      <c r="H387" s="39"/>
      <c r="I387" s="38"/>
    </row>
    <row r="388" spans="7:9" ht="12.75">
      <c r="G388" s="131"/>
      <c r="H388" s="39"/>
      <c r="I388" s="38"/>
    </row>
    <row r="389" spans="7:9" ht="12.75">
      <c r="G389" s="131"/>
      <c r="H389" s="39"/>
      <c r="I389" s="38"/>
    </row>
    <row r="390" spans="7:9" ht="12.75">
      <c r="G390" s="131"/>
      <c r="H390" s="39"/>
      <c r="I390" s="38"/>
    </row>
    <row r="391" spans="7:9" ht="12.75">
      <c r="G391" s="131"/>
      <c r="H391" s="39"/>
      <c r="I391" s="38"/>
    </row>
    <row r="392" spans="7:9" ht="12.75">
      <c r="G392" s="131"/>
      <c r="H392" s="39"/>
      <c r="I392" s="38"/>
    </row>
    <row r="393" spans="7:9" ht="12.75">
      <c r="G393" s="131"/>
      <c r="H393" s="39"/>
      <c r="I393" s="38"/>
    </row>
    <row r="394" spans="7:9" ht="12.75">
      <c r="G394" s="131"/>
      <c r="H394" s="39"/>
      <c r="I394" s="38"/>
    </row>
    <row r="395" spans="7:9" ht="12.75">
      <c r="G395" s="131"/>
      <c r="H395" s="39"/>
      <c r="I395" s="38"/>
    </row>
    <row r="396" spans="7:9" ht="12.75">
      <c r="G396" s="131"/>
      <c r="H396" s="39"/>
      <c r="I396" s="38"/>
    </row>
    <row r="397" spans="7:9" ht="12.75">
      <c r="G397" s="131"/>
      <c r="H397" s="39"/>
      <c r="I397" s="38"/>
    </row>
    <row r="398" spans="7:9" ht="12.75">
      <c r="G398" s="131"/>
      <c r="H398" s="39"/>
      <c r="I398" s="38"/>
    </row>
    <row r="399" spans="7:9" ht="12.75">
      <c r="G399" s="131"/>
      <c r="H399" s="39"/>
      <c r="I399" s="38"/>
    </row>
    <row r="400" spans="7:9" ht="12.75">
      <c r="G400" s="131"/>
      <c r="H400" s="39"/>
      <c r="I400" s="38"/>
    </row>
    <row r="401" spans="7:9" ht="12.75">
      <c r="G401" s="131"/>
      <c r="H401" s="39"/>
      <c r="I401" s="38"/>
    </row>
    <row r="402" spans="7:9" ht="12.75">
      <c r="G402" s="131"/>
      <c r="H402" s="39"/>
      <c r="I402" s="38"/>
    </row>
    <row r="403" spans="7:9" ht="12.75">
      <c r="G403" s="131"/>
      <c r="H403" s="39"/>
      <c r="I403" s="38"/>
    </row>
    <row r="404" spans="7:9" ht="12.75">
      <c r="G404" s="131"/>
      <c r="H404" s="39"/>
      <c r="I404" s="38"/>
    </row>
    <row r="405" spans="7:9" ht="12.75">
      <c r="G405" s="131"/>
      <c r="H405" s="39"/>
      <c r="I405" s="38"/>
    </row>
    <row r="406" spans="7:9" ht="12.75">
      <c r="G406" s="131"/>
      <c r="H406" s="39"/>
      <c r="I406" s="38"/>
    </row>
    <row r="407" spans="7:9" ht="12.75">
      <c r="G407" s="131"/>
      <c r="H407" s="39"/>
      <c r="I407" s="38"/>
    </row>
    <row r="408" spans="7:9" ht="12.75">
      <c r="G408" s="131"/>
      <c r="H408" s="39"/>
      <c r="I408" s="38"/>
    </row>
    <row r="409" spans="7:9" ht="12.75">
      <c r="G409" s="131"/>
      <c r="H409" s="39"/>
      <c r="I409" s="38"/>
    </row>
    <row r="410" spans="7:9" ht="12.75">
      <c r="G410" s="131"/>
      <c r="H410" s="39"/>
      <c r="I410" s="38"/>
    </row>
    <row r="411" spans="7:9" ht="12.75">
      <c r="G411" s="131"/>
      <c r="H411" s="39"/>
      <c r="I411" s="38"/>
    </row>
    <row r="412" spans="7:9" ht="12.75">
      <c r="G412" s="131"/>
      <c r="H412" s="39"/>
      <c r="I412" s="38"/>
    </row>
    <row r="413" spans="7:9" ht="12.75">
      <c r="G413" s="131"/>
      <c r="H413" s="39"/>
      <c r="I413" s="38"/>
    </row>
    <row r="414" spans="7:9" ht="12.75">
      <c r="G414" s="131"/>
      <c r="H414" s="39"/>
      <c r="I414" s="38"/>
    </row>
    <row r="415" spans="7:9" ht="12.75">
      <c r="G415" s="131"/>
      <c r="H415" s="39"/>
      <c r="I415" s="38"/>
    </row>
    <row r="416" spans="7:9" ht="12.75">
      <c r="G416" s="131"/>
      <c r="H416" s="39"/>
      <c r="I416" s="38"/>
    </row>
    <row r="417" spans="7:9" ht="12.75">
      <c r="G417" s="131"/>
      <c r="H417" s="39"/>
      <c r="I417" s="38"/>
    </row>
    <row r="418" spans="7:9" ht="12.75">
      <c r="G418" s="131"/>
      <c r="H418" s="39"/>
      <c r="I418" s="38"/>
    </row>
    <row r="419" spans="7:9" ht="12.75">
      <c r="G419" s="131"/>
      <c r="H419" s="39"/>
      <c r="I419" s="38"/>
    </row>
    <row r="420" spans="7:9" ht="12.75">
      <c r="G420" s="131"/>
      <c r="H420" s="39"/>
      <c r="I420" s="38"/>
    </row>
    <row r="421" spans="7:9" ht="12.75">
      <c r="G421" s="131"/>
      <c r="H421" s="39"/>
      <c r="I421" s="38"/>
    </row>
    <row r="422" spans="7:9" ht="12.75">
      <c r="G422" s="131"/>
      <c r="H422" s="39"/>
      <c r="I422" s="38"/>
    </row>
    <row r="423" spans="7:9" ht="12.75">
      <c r="G423" s="131"/>
      <c r="H423" s="39"/>
      <c r="I423" s="38"/>
    </row>
    <row r="424" spans="7:9" ht="12.75">
      <c r="G424" s="131"/>
      <c r="H424" s="39"/>
      <c r="I424" s="38"/>
    </row>
    <row r="425" spans="7:9" ht="12.75">
      <c r="G425" s="131"/>
      <c r="H425" s="39"/>
      <c r="I425" s="38"/>
    </row>
    <row r="426" spans="7:9" ht="12.75">
      <c r="G426" s="131"/>
      <c r="H426" s="39"/>
      <c r="I426" s="38"/>
    </row>
    <row r="427" spans="7:9" ht="12.75">
      <c r="G427" s="131"/>
      <c r="H427" s="39"/>
      <c r="I427" s="38"/>
    </row>
    <row r="428" spans="7:9" ht="12.75">
      <c r="G428" s="131"/>
      <c r="H428" s="39"/>
      <c r="I428" s="38"/>
    </row>
    <row r="429" spans="7:9" ht="12.75">
      <c r="G429" s="131"/>
      <c r="H429" s="39"/>
      <c r="I429" s="38"/>
    </row>
    <row r="430" spans="7:9" ht="12.75">
      <c r="G430" s="131"/>
      <c r="H430" s="39"/>
      <c r="I430" s="38"/>
    </row>
    <row r="431" spans="7:9" ht="12.75">
      <c r="G431" s="131"/>
      <c r="H431" s="39"/>
      <c r="I431" s="38"/>
    </row>
    <row r="432" spans="7:9" ht="12.75">
      <c r="G432" s="131"/>
      <c r="H432" s="39"/>
      <c r="I432" s="38"/>
    </row>
    <row r="433" spans="7:9" ht="12.75">
      <c r="G433" s="131"/>
      <c r="H433" s="39"/>
      <c r="I433" s="38"/>
    </row>
    <row r="434" spans="7:9" ht="12.75">
      <c r="G434" s="131"/>
      <c r="H434" s="39"/>
      <c r="I434" s="38"/>
    </row>
    <row r="435" spans="7:9" ht="12.75">
      <c r="G435" s="131"/>
      <c r="H435" s="39"/>
      <c r="I435" s="38"/>
    </row>
    <row r="436" spans="7:9" ht="12.75">
      <c r="G436" s="131"/>
      <c r="H436" s="39"/>
      <c r="I436" s="38"/>
    </row>
    <row r="437" spans="7:9" ht="12.75">
      <c r="G437" s="131"/>
      <c r="H437" s="39"/>
      <c r="I437" s="38"/>
    </row>
    <row r="438" spans="7:8" ht="12.75">
      <c r="G438" s="131"/>
      <c r="H438" s="39"/>
    </row>
    <row r="439" spans="7:8" ht="12.75">
      <c r="G439" s="131"/>
      <c r="H439" s="39"/>
    </row>
    <row r="440" spans="7:8" ht="12.75">
      <c r="G440" s="131"/>
      <c r="H440" s="39"/>
    </row>
    <row r="441" spans="7:8" ht="12.75">
      <c r="G441" s="131"/>
      <c r="H441" s="39"/>
    </row>
    <row r="442" spans="7:8" ht="12.75">
      <c r="G442" s="131"/>
      <c r="H442" s="39"/>
    </row>
    <row r="443" spans="7:8" ht="12.75">
      <c r="G443" s="131"/>
      <c r="H443" s="39"/>
    </row>
    <row r="444" spans="7:8" ht="12.75">
      <c r="G444" s="131"/>
      <c r="H444" s="39"/>
    </row>
    <row r="445" spans="7:8" ht="12.75">
      <c r="G445" s="131"/>
      <c r="H445" s="39"/>
    </row>
    <row r="446" spans="7:8" ht="12.75">
      <c r="G446" s="131"/>
      <c r="H446" s="39"/>
    </row>
    <row r="447" spans="7:8" ht="12.75">
      <c r="G447" s="131"/>
      <c r="H447" s="39"/>
    </row>
    <row r="448" spans="7:8" ht="12.75">
      <c r="G448" s="131"/>
      <c r="H448" s="39"/>
    </row>
    <row r="449" spans="7:8" ht="12.75">
      <c r="G449" s="131"/>
      <c r="H449" s="39"/>
    </row>
    <row r="450" spans="7:8" ht="12.75">
      <c r="G450" s="131"/>
      <c r="H450" s="39"/>
    </row>
    <row r="451" spans="7:8" ht="12.75">
      <c r="G451" s="131"/>
      <c r="H451" s="39"/>
    </row>
    <row r="452" spans="7:8" ht="12.75">
      <c r="G452" s="131"/>
      <c r="H452" s="39"/>
    </row>
    <row r="453" spans="7:8" ht="12.75">
      <c r="G453" s="131"/>
      <c r="H453" s="39"/>
    </row>
    <row r="454" spans="7:8" ht="12.75">
      <c r="G454" s="131"/>
      <c r="H454" s="39"/>
    </row>
    <row r="455" spans="7:8" ht="12.75">
      <c r="G455" s="131"/>
      <c r="H455" s="39"/>
    </row>
    <row r="456" spans="7:8" ht="12.75">
      <c r="G456" s="131"/>
      <c r="H456" s="39"/>
    </row>
    <row r="457" spans="7:8" ht="12.75">
      <c r="G457" s="131"/>
      <c r="H457" s="39"/>
    </row>
    <row r="458" spans="7:8" ht="12.75">
      <c r="G458" s="131"/>
      <c r="H458" s="39"/>
    </row>
    <row r="459" spans="7:8" ht="12.75">
      <c r="G459" s="131"/>
      <c r="H459" s="39"/>
    </row>
    <row r="460" spans="7:8" ht="12.75">
      <c r="G460" s="131"/>
      <c r="H460" s="39"/>
    </row>
    <row r="461" spans="7:8" ht="12.75">
      <c r="G461" s="131"/>
      <c r="H461" s="39"/>
    </row>
    <row r="462" spans="7:8" ht="12.75">
      <c r="G462" s="131"/>
      <c r="H462" s="39"/>
    </row>
    <row r="463" spans="7:8" ht="12.75">
      <c r="G463" s="131"/>
      <c r="H463" s="39"/>
    </row>
    <row r="464" spans="7:8" ht="12.75">
      <c r="G464" s="131"/>
      <c r="H464" s="39"/>
    </row>
    <row r="465" spans="7:8" ht="12.75">
      <c r="G465" s="131"/>
      <c r="H465" s="39"/>
    </row>
    <row r="466" spans="7:8" ht="12.75">
      <c r="G466" s="131"/>
      <c r="H466" s="39"/>
    </row>
    <row r="467" spans="7:8" ht="12.75">
      <c r="G467" s="131"/>
      <c r="H467" s="39"/>
    </row>
    <row r="468" spans="7:8" ht="12.75">
      <c r="G468" s="131"/>
      <c r="H468" s="39"/>
    </row>
    <row r="469" spans="7:8" ht="12.75">
      <c r="G469" s="131"/>
      <c r="H469" s="39"/>
    </row>
    <row r="470" spans="7:8" ht="12.75">
      <c r="G470" s="131"/>
      <c r="H470" s="39"/>
    </row>
    <row r="471" spans="7:8" ht="12.75">
      <c r="G471" s="131"/>
      <c r="H471" s="39"/>
    </row>
    <row r="472" spans="7:8" ht="12.75">
      <c r="G472" s="131"/>
      <c r="H472" s="39"/>
    </row>
    <row r="473" spans="7:8" ht="12.75">
      <c r="G473" s="131"/>
      <c r="H473" s="39"/>
    </row>
    <row r="474" spans="7:8" ht="12.75">
      <c r="G474" s="131"/>
      <c r="H474" s="39"/>
    </row>
    <row r="475" spans="7:8" ht="12.75">
      <c r="G475" s="131"/>
      <c r="H475" s="39"/>
    </row>
    <row r="476" spans="7:8" ht="13.5" customHeight="1">
      <c r="G476" s="131"/>
      <c r="H476" s="39"/>
    </row>
    <row r="477" spans="7:8" ht="12.75">
      <c r="G477" s="131"/>
      <c r="H477" s="39"/>
    </row>
    <row r="478" spans="7:8" ht="12.75">
      <c r="G478" s="131"/>
      <c r="H478" s="39"/>
    </row>
    <row r="479" spans="7:8" ht="12.75">
      <c r="G479" s="131"/>
      <c r="H479" s="39"/>
    </row>
    <row r="480" spans="7:8" ht="12.75">
      <c r="G480" s="131"/>
      <c r="H480" s="39"/>
    </row>
    <row r="481" spans="7:8" ht="12.75">
      <c r="G481" s="131"/>
      <c r="H481" s="39"/>
    </row>
    <row r="482" spans="7:8" ht="12.75">
      <c r="G482" s="131"/>
      <c r="H482" s="39"/>
    </row>
    <row r="483" spans="7:8" ht="12.75">
      <c r="G483" s="131"/>
      <c r="H483" s="39"/>
    </row>
    <row r="484" spans="7:8" ht="12.75">
      <c r="G484" s="131"/>
      <c r="H484" s="39"/>
    </row>
    <row r="485" spans="7:8" ht="12.75">
      <c r="G485" s="131"/>
      <c r="H485" s="39"/>
    </row>
    <row r="486" spans="7:8" ht="12.75">
      <c r="G486" s="131"/>
      <c r="H486" s="39"/>
    </row>
    <row r="487" spans="7:8" ht="12.75">
      <c r="G487" s="131"/>
      <c r="H487" s="39"/>
    </row>
    <row r="488" spans="7:8" ht="12.75">
      <c r="G488" s="131"/>
      <c r="H488" s="39"/>
    </row>
    <row r="489" spans="7:8" ht="12.75">
      <c r="G489" s="131"/>
      <c r="H489" s="39"/>
    </row>
    <row r="490" spans="7:8" ht="12.75">
      <c r="G490" s="131"/>
      <c r="H490" s="39"/>
    </row>
    <row r="491" spans="7:8" ht="12.75">
      <c r="G491" s="131"/>
      <c r="H491" s="39"/>
    </row>
    <row r="492" spans="7:8" ht="12.75">
      <c r="G492" s="131"/>
      <c r="H492" s="39"/>
    </row>
    <row r="493" spans="7:8" ht="12.75">
      <c r="G493" s="131"/>
      <c r="H493" s="39"/>
    </row>
    <row r="494" spans="7:8" ht="12.75">
      <c r="G494" s="131"/>
      <c r="H494" s="39"/>
    </row>
    <row r="495" spans="7:8" ht="12.75">
      <c r="G495" s="131"/>
      <c r="H495" s="39"/>
    </row>
    <row r="496" spans="7:8" ht="12.75">
      <c r="G496" s="131"/>
      <c r="H496" s="39"/>
    </row>
    <row r="497" spans="7:8" ht="12.75">
      <c r="G497" s="131"/>
      <c r="H497" s="39"/>
    </row>
    <row r="498" spans="7:8" ht="12.75">
      <c r="G498" s="131"/>
      <c r="H498" s="39"/>
    </row>
    <row r="499" spans="7:8" ht="12.75">
      <c r="G499" s="131"/>
      <c r="H499" s="39"/>
    </row>
    <row r="500" spans="7:8" ht="12.75">
      <c r="G500" s="131"/>
      <c r="H500" s="39"/>
    </row>
    <row r="501" spans="7:8" ht="12.75">
      <c r="G501" s="131"/>
      <c r="H501" s="39"/>
    </row>
    <row r="502" spans="7:8" ht="12.75">
      <c r="G502" s="131"/>
      <c r="H502" s="39"/>
    </row>
    <row r="503" spans="7:8" ht="12.75">
      <c r="G503" s="131"/>
      <c r="H503" s="39"/>
    </row>
    <row r="504" spans="7:8" ht="12.75">
      <c r="G504" s="131"/>
      <c r="H504" s="39"/>
    </row>
    <row r="505" spans="7:8" ht="12.75">
      <c r="G505" s="131"/>
      <c r="H505" s="39"/>
    </row>
    <row r="506" spans="7:8" ht="12.75">
      <c r="G506" s="131"/>
      <c r="H506" s="39"/>
    </row>
    <row r="507" spans="7:8" ht="12.75">
      <c r="G507" s="131"/>
      <c r="H507" s="39"/>
    </row>
    <row r="508" spans="7:8" ht="12.75">
      <c r="G508" s="131"/>
      <c r="H508" s="39"/>
    </row>
    <row r="509" spans="7:8" ht="12.75">
      <c r="G509" s="131"/>
      <c r="H509" s="39"/>
    </row>
    <row r="510" spans="7:8" ht="12.75">
      <c r="G510" s="131"/>
      <c r="H510" s="39"/>
    </row>
    <row r="511" spans="7:8" ht="12.75">
      <c r="G511" s="131"/>
      <c r="H511" s="39"/>
    </row>
    <row r="512" spans="7:8" ht="12.75">
      <c r="G512" s="131"/>
      <c r="H512" s="39"/>
    </row>
    <row r="513" spans="7:8" ht="12.75">
      <c r="G513" s="131"/>
      <c r="H513" s="39"/>
    </row>
    <row r="514" spans="7:8" ht="12.75">
      <c r="G514" s="131"/>
      <c r="H514" s="39"/>
    </row>
    <row r="515" spans="7:8" ht="12.75">
      <c r="G515" s="131"/>
      <c r="H515" s="39"/>
    </row>
    <row r="516" spans="7:8" ht="12.75">
      <c r="G516" s="131"/>
      <c r="H516" s="39"/>
    </row>
    <row r="517" spans="7:8" ht="12.75">
      <c r="G517" s="131"/>
      <c r="H517" s="39"/>
    </row>
    <row r="518" spans="7:8" ht="12.75">
      <c r="G518" s="131"/>
      <c r="H518" s="39"/>
    </row>
    <row r="519" spans="7:8" ht="12.75">
      <c r="G519" s="131"/>
      <c r="H519" s="39"/>
    </row>
    <row r="520" spans="7:8" ht="12.75">
      <c r="G520" s="131"/>
      <c r="H520" s="39"/>
    </row>
    <row r="521" spans="7:8" ht="12.75">
      <c r="G521" s="131"/>
      <c r="H521" s="39"/>
    </row>
    <row r="522" spans="7:8" ht="12.75">
      <c r="G522" s="131"/>
      <c r="H522" s="39"/>
    </row>
    <row r="523" spans="7:8" ht="12.75">
      <c r="G523" s="131"/>
      <c r="H523" s="39"/>
    </row>
    <row r="524" spans="7:8" ht="12.75">
      <c r="G524" s="131"/>
      <c r="H524" s="39"/>
    </row>
    <row r="525" spans="7:8" ht="12.75">
      <c r="G525" s="131"/>
      <c r="H525" s="39"/>
    </row>
    <row r="526" spans="7:8" ht="12.75">
      <c r="G526" s="131"/>
      <c r="H526" s="39"/>
    </row>
    <row r="527" spans="7:8" ht="12.75">
      <c r="G527" s="131"/>
      <c r="H527" s="39"/>
    </row>
    <row r="528" spans="7:8" ht="12.75">
      <c r="G528" s="131"/>
      <c r="H528" s="39"/>
    </row>
    <row r="529" spans="7:8" ht="12.75">
      <c r="G529" s="131"/>
      <c r="H529" s="39"/>
    </row>
    <row r="530" spans="7:8" ht="12.75">
      <c r="G530" s="131"/>
      <c r="H530" s="39"/>
    </row>
    <row r="531" spans="7:8" ht="12.75">
      <c r="G531" s="131"/>
      <c r="H531" s="39"/>
    </row>
    <row r="532" spans="7:8" ht="12.75">
      <c r="G532" s="131"/>
      <c r="H532" s="39"/>
    </row>
    <row r="533" spans="7:8" ht="12.75">
      <c r="G533" s="131"/>
      <c r="H533" s="39"/>
    </row>
    <row r="534" spans="7:8" ht="12.75">
      <c r="G534" s="131"/>
      <c r="H534" s="39"/>
    </row>
    <row r="535" spans="7:8" ht="12.75">
      <c r="G535" s="131"/>
      <c r="H535" s="39"/>
    </row>
    <row r="536" spans="7:8" ht="12.75">
      <c r="G536" s="131"/>
      <c r="H536" s="39"/>
    </row>
    <row r="537" spans="7:8" ht="12.75">
      <c r="G537" s="131"/>
      <c r="H537" s="39"/>
    </row>
    <row r="538" spans="7:8" ht="12.75">
      <c r="G538" s="131"/>
      <c r="H538" s="39"/>
    </row>
    <row r="539" spans="7:8" ht="12.75">
      <c r="G539" s="131"/>
      <c r="H539" s="39"/>
    </row>
    <row r="540" spans="7:8" ht="12.75">
      <c r="G540" s="131"/>
      <c r="H540" s="39"/>
    </row>
    <row r="541" spans="7:8" ht="12.75">
      <c r="G541" s="131"/>
      <c r="H541" s="39"/>
    </row>
    <row r="542" spans="7:8" ht="12.75">
      <c r="G542" s="131"/>
      <c r="H542" s="39"/>
    </row>
    <row r="543" spans="7:8" ht="12.75">
      <c r="G543" s="131"/>
      <c r="H543" s="39"/>
    </row>
    <row r="544" spans="7:8" ht="12.75">
      <c r="G544" s="131"/>
      <c r="H544" s="39"/>
    </row>
    <row r="545" spans="7:8" ht="12.75">
      <c r="G545" s="131"/>
      <c r="H545" s="39"/>
    </row>
    <row r="546" spans="7:8" ht="12.75">
      <c r="G546" s="131"/>
      <c r="H546" s="39"/>
    </row>
    <row r="547" spans="7:8" ht="12.75">
      <c r="G547" s="131"/>
      <c r="H547" s="39"/>
    </row>
    <row r="548" spans="7:8" ht="12.75">
      <c r="G548" s="131"/>
      <c r="H548" s="39"/>
    </row>
    <row r="549" spans="7:8" ht="12.75">
      <c r="G549" s="131"/>
      <c r="H549" s="39"/>
    </row>
    <row r="550" spans="7:8" ht="12.75">
      <c r="G550" s="131"/>
      <c r="H550" s="39"/>
    </row>
    <row r="551" spans="7:8" ht="12.75">
      <c r="G551" s="131"/>
      <c r="H551" s="39"/>
    </row>
    <row r="552" spans="7:8" ht="12.75">
      <c r="G552" s="131"/>
      <c r="H552" s="39"/>
    </row>
    <row r="553" spans="7:8" ht="12.75">
      <c r="G553" s="131"/>
      <c r="H553" s="39"/>
    </row>
    <row r="554" spans="7:8" ht="12.75">
      <c r="G554" s="131"/>
      <c r="H554" s="39"/>
    </row>
    <row r="555" spans="7:8" ht="12.75">
      <c r="G555" s="131"/>
      <c r="H555" s="39"/>
    </row>
    <row r="556" spans="7:8" ht="12.75">
      <c r="G556" s="131"/>
      <c r="H556" s="39"/>
    </row>
    <row r="557" spans="7:8" ht="12.75">
      <c r="G557" s="131"/>
      <c r="H557" s="39"/>
    </row>
    <row r="558" spans="7:8" ht="12.75">
      <c r="G558" s="131"/>
      <c r="H558" s="39"/>
    </row>
    <row r="559" spans="7:8" ht="12.75">
      <c r="G559" s="131"/>
      <c r="H559" s="39"/>
    </row>
    <row r="560" spans="7:8" ht="12.75">
      <c r="G560" s="131"/>
      <c r="H560" s="39"/>
    </row>
    <row r="561" spans="7:8" ht="12.75">
      <c r="G561" s="131"/>
      <c r="H561" s="39"/>
    </row>
    <row r="562" spans="7:8" ht="12.75">
      <c r="G562" s="131"/>
      <c r="H562" s="39"/>
    </row>
    <row r="563" spans="7:8" ht="12.75">
      <c r="G563" s="131"/>
      <c r="H563" s="39"/>
    </row>
    <row r="564" spans="7:8" ht="12.75">
      <c r="G564" s="131"/>
      <c r="H564" s="39"/>
    </row>
    <row r="565" spans="7:8" ht="12.75">
      <c r="G565" s="131"/>
      <c r="H565" s="39"/>
    </row>
    <row r="566" spans="7:8" ht="12.75">
      <c r="G566" s="131"/>
      <c r="H566" s="39"/>
    </row>
    <row r="567" spans="7:8" ht="12.75">
      <c r="G567" s="131"/>
      <c r="H567" s="39"/>
    </row>
    <row r="568" spans="7:8" ht="12.75">
      <c r="G568" s="131"/>
      <c r="H568" s="39"/>
    </row>
    <row r="569" spans="7:8" ht="12.75">
      <c r="G569" s="131"/>
      <c r="H569" s="39"/>
    </row>
    <row r="570" spans="7:8" ht="12.75">
      <c r="G570" s="131"/>
      <c r="H570" s="39"/>
    </row>
    <row r="571" spans="7:8" ht="12.75">
      <c r="G571" s="131"/>
      <c r="H571" s="39"/>
    </row>
    <row r="572" spans="7:8" ht="12.75">
      <c r="G572" s="131"/>
      <c r="H572" s="39"/>
    </row>
    <row r="573" spans="7:8" ht="12.75">
      <c r="G573" s="131"/>
      <c r="H573" s="39"/>
    </row>
    <row r="574" spans="7:8" ht="12.75">
      <c r="G574" s="131"/>
      <c r="H574" s="39"/>
    </row>
    <row r="575" spans="7:8" ht="12.75">
      <c r="G575" s="131"/>
      <c r="H575" s="39"/>
    </row>
    <row r="576" spans="7:8" ht="12.75">
      <c r="G576" s="131"/>
      <c r="H576" s="39"/>
    </row>
    <row r="577" spans="7:8" ht="12.75">
      <c r="G577" s="131"/>
      <c r="H577" s="39"/>
    </row>
    <row r="578" spans="7:8" ht="12.75">
      <c r="G578" s="131"/>
      <c r="H578" s="39"/>
    </row>
    <row r="579" spans="7:8" ht="12.75">
      <c r="G579" s="131"/>
      <c r="H579" s="39"/>
    </row>
    <row r="580" spans="7:8" ht="12.75">
      <c r="G580" s="131"/>
      <c r="H580" s="39"/>
    </row>
    <row r="581" spans="7:8" ht="12.75">
      <c r="G581" s="131"/>
      <c r="H581" s="39"/>
    </row>
    <row r="582" spans="7:8" ht="12.75">
      <c r="G582" s="131"/>
      <c r="H582" s="39"/>
    </row>
    <row r="583" spans="7:8" ht="12.75">
      <c r="G583" s="131"/>
      <c r="H583" s="39"/>
    </row>
    <row r="584" spans="7:8" ht="12.75">
      <c r="G584" s="131"/>
      <c r="H584" s="39"/>
    </row>
    <row r="585" spans="7:8" ht="12.75">
      <c r="G585" s="131"/>
      <c r="H585" s="39"/>
    </row>
    <row r="586" spans="7:8" ht="12.75">
      <c r="G586" s="131"/>
      <c r="H586" s="39"/>
    </row>
    <row r="587" spans="7:8" ht="12.75">
      <c r="G587" s="131"/>
      <c r="H587" s="39"/>
    </row>
    <row r="588" spans="7:8" ht="12.75">
      <c r="G588" s="131"/>
      <c r="H588" s="39"/>
    </row>
    <row r="589" spans="7:8" ht="12.75">
      <c r="G589" s="131"/>
      <c r="H589" s="39"/>
    </row>
    <row r="590" spans="7:8" ht="12.75">
      <c r="G590" s="131"/>
      <c r="H590" s="39"/>
    </row>
    <row r="591" spans="7:8" ht="12.75">
      <c r="G591" s="131"/>
      <c r="H591" s="39"/>
    </row>
    <row r="592" spans="7:8" ht="12.75">
      <c r="G592" s="131"/>
      <c r="H592" s="39"/>
    </row>
    <row r="593" spans="7:8" ht="12.75">
      <c r="G593" s="131"/>
      <c r="H593" s="39"/>
    </row>
    <row r="594" spans="7:8" ht="12.75">
      <c r="G594" s="131"/>
      <c r="H594" s="39"/>
    </row>
    <row r="595" spans="7:8" ht="12.75">
      <c r="G595" s="131"/>
      <c r="H595" s="39"/>
    </row>
    <row r="596" spans="7:8" ht="12.75">
      <c r="G596" s="131"/>
      <c r="H596" s="39"/>
    </row>
    <row r="597" spans="7:8" ht="12.75">
      <c r="G597" s="131"/>
      <c r="H597" s="39"/>
    </row>
    <row r="598" spans="7:8" ht="12.75">
      <c r="G598" s="131"/>
      <c r="H598" s="39"/>
    </row>
    <row r="599" spans="7:8" ht="12.75">
      <c r="G599" s="131"/>
      <c r="H599" s="39"/>
    </row>
    <row r="600" spans="7:8" ht="12.75">
      <c r="G600" s="131"/>
      <c r="H600" s="39"/>
    </row>
    <row r="601" spans="7:8" ht="12.75">
      <c r="G601" s="131"/>
      <c r="H601" s="39"/>
    </row>
    <row r="602" spans="7:8" ht="12.75">
      <c r="G602" s="131"/>
      <c r="H602" s="39"/>
    </row>
    <row r="603" spans="7:8" ht="12.75">
      <c r="G603" s="131"/>
      <c r="H603" s="39"/>
    </row>
    <row r="604" spans="7:8" ht="12.75">
      <c r="G604" s="131"/>
      <c r="H604" s="39"/>
    </row>
    <row r="605" spans="7:8" ht="12.75">
      <c r="G605" s="131"/>
      <c r="H605" s="39"/>
    </row>
    <row r="606" spans="7:8" ht="12.75">
      <c r="G606" s="131"/>
      <c r="H606" s="39"/>
    </row>
    <row r="607" spans="7:8" ht="12.75">
      <c r="G607" s="131"/>
      <c r="H607" s="39"/>
    </row>
    <row r="608" spans="7:8" ht="12.75">
      <c r="G608" s="131"/>
      <c r="H608" s="39"/>
    </row>
    <row r="609" spans="7:8" ht="12.75">
      <c r="G609" s="131"/>
      <c r="H609" s="39"/>
    </row>
    <row r="610" spans="7:8" ht="12.75">
      <c r="G610" s="131"/>
      <c r="H610" s="39"/>
    </row>
    <row r="611" spans="7:8" ht="12.75">
      <c r="G611" s="131"/>
      <c r="H611" s="39"/>
    </row>
    <row r="612" spans="7:8" ht="12.75">
      <c r="G612" s="131"/>
      <c r="H612" s="39"/>
    </row>
    <row r="613" spans="7:8" ht="12.75">
      <c r="G613" s="131"/>
      <c r="H613" s="39"/>
    </row>
    <row r="614" spans="7:8" ht="12.75">
      <c r="G614" s="131"/>
      <c r="H614" s="39"/>
    </row>
    <row r="615" spans="7:8" ht="12.75">
      <c r="G615" s="131"/>
      <c r="H615" s="39"/>
    </row>
    <row r="616" spans="7:8" ht="12.75">
      <c r="G616" s="131"/>
      <c r="H616" s="39"/>
    </row>
    <row r="617" spans="7:8" ht="12.75">
      <c r="G617" s="131"/>
      <c r="H617" s="39"/>
    </row>
    <row r="618" spans="7:8" ht="12.75">
      <c r="G618" s="131"/>
      <c r="H618" s="39"/>
    </row>
    <row r="619" spans="7:8" ht="12.75">
      <c r="G619" s="131"/>
      <c r="H619" s="39"/>
    </row>
    <row r="620" spans="7:8" ht="12.75">
      <c r="G620" s="131"/>
      <c r="H620" s="39"/>
    </row>
    <row r="621" spans="7:8" ht="12.75">
      <c r="G621" s="131"/>
      <c r="H621" s="39"/>
    </row>
    <row r="622" spans="7:8" ht="12.75">
      <c r="G622" s="131"/>
      <c r="H622" s="39"/>
    </row>
    <row r="623" spans="7:8" ht="12.75">
      <c r="G623" s="131"/>
      <c r="H623" s="39"/>
    </row>
    <row r="624" spans="7:8" ht="12.75">
      <c r="G624" s="131"/>
      <c r="H624" s="39"/>
    </row>
    <row r="625" spans="7:8" ht="12.75">
      <c r="G625" s="131"/>
      <c r="H625" s="39"/>
    </row>
    <row r="626" spans="7:8" ht="12.75">
      <c r="G626" s="131"/>
      <c r="H626" s="39"/>
    </row>
    <row r="627" spans="7:8" ht="12.75">
      <c r="G627" s="131"/>
      <c r="H627" s="39"/>
    </row>
    <row r="628" spans="7:8" ht="12.75">
      <c r="G628" s="131"/>
      <c r="H628" s="39"/>
    </row>
    <row r="629" spans="7:8" ht="12.75">
      <c r="G629" s="131"/>
      <c r="H629" s="39"/>
    </row>
    <row r="630" spans="7:8" ht="12.75">
      <c r="G630" s="131"/>
      <c r="H630" s="39"/>
    </row>
    <row r="631" spans="7:8" ht="12.75">
      <c r="G631" s="131"/>
      <c r="H631" s="39"/>
    </row>
    <row r="632" spans="7:8" ht="12.75">
      <c r="G632" s="131"/>
      <c r="H632" s="39"/>
    </row>
    <row r="633" spans="7:8" ht="12.75">
      <c r="G633" s="131"/>
      <c r="H633" s="39"/>
    </row>
    <row r="634" spans="7:8" ht="12.75">
      <c r="G634" s="131"/>
      <c r="H634" s="39"/>
    </row>
    <row r="635" spans="7:8" ht="12.75">
      <c r="G635" s="131"/>
      <c r="H635" s="39"/>
    </row>
    <row r="636" spans="7:8" ht="12.75">
      <c r="G636" s="131"/>
      <c r="H636" s="39"/>
    </row>
    <row r="637" spans="7:8" ht="12.75">
      <c r="G637" s="131"/>
      <c r="H637" s="39"/>
    </row>
    <row r="638" spans="7:8" ht="12.75">
      <c r="G638" s="131"/>
      <c r="H638" s="39"/>
    </row>
    <row r="639" spans="7:8" ht="12.75">
      <c r="G639" s="131"/>
      <c r="H639" s="39"/>
    </row>
    <row r="640" spans="7:8" ht="12.75">
      <c r="G640" s="131"/>
      <c r="H640" s="39"/>
    </row>
    <row r="641" spans="7:8" ht="12.75">
      <c r="G641" s="131"/>
      <c r="H641" s="39"/>
    </row>
    <row r="642" spans="7:8" ht="12.75">
      <c r="G642" s="131"/>
      <c r="H642" s="39"/>
    </row>
    <row r="643" spans="7:8" ht="12.75">
      <c r="G643" s="131"/>
      <c r="H643" s="39"/>
    </row>
    <row r="644" spans="7:8" ht="12.75">
      <c r="G644" s="131"/>
      <c r="H644" s="39"/>
    </row>
    <row r="645" spans="7:8" ht="12.75">
      <c r="G645" s="131"/>
      <c r="H645" s="39"/>
    </row>
    <row r="646" spans="7:8" ht="12.75">
      <c r="G646" s="131"/>
      <c r="H646" s="39"/>
    </row>
    <row r="647" spans="7:8" ht="12.75">
      <c r="G647" s="131"/>
      <c r="H647" s="39"/>
    </row>
    <row r="648" spans="7:8" ht="12.75">
      <c r="G648" s="131"/>
      <c r="H648" s="39"/>
    </row>
    <row r="649" spans="7:8" ht="12.75">
      <c r="G649" s="131"/>
      <c r="H649" s="39"/>
    </row>
    <row r="650" spans="7:8" ht="12.75">
      <c r="G650" s="131"/>
      <c r="H650" s="39"/>
    </row>
    <row r="651" spans="7:8" ht="12.75">
      <c r="G651" s="131"/>
      <c r="H651" s="39"/>
    </row>
    <row r="652" spans="7:8" ht="12.75">
      <c r="G652" s="131"/>
      <c r="H652" s="39"/>
    </row>
    <row r="653" spans="7:8" ht="12.75">
      <c r="G653" s="131"/>
      <c r="H653" s="39"/>
    </row>
    <row r="654" spans="7:8" ht="12.75">
      <c r="G654" s="131"/>
      <c r="H654" s="39"/>
    </row>
    <row r="655" spans="7:8" ht="12.75">
      <c r="G655" s="131"/>
      <c r="H655" s="39"/>
    </row>
    <row r="656" spans="7:8" ht="12.75">
      <c r="G656" s="131"/>
      <c r="H656" s="39"/>
    </row>
    <row r="657" spans="7:8" ht="12.75">
      <c r="G657" s="131"/>
      <c r="H657" s="39"/>
    </row>
    <row r="658" spans="7:8" ht="12.75">
      <c r="G658" s="131"/>
      <c r="H658" s="39"/>
    </row>
    <row r="659" spans="7:8" ht="12.75">
      <c r="G659" s="131"/>
      <c r="H659" s="39"/>
    </row>
    <row r="660" spans="7:8" ht="12.75">
      <c r="G660" s="131"/>
      <c r="H660" s="39"/>
    </row>
    <row r="661" spans="7:8" ht="12.75">
      <c r="G661" s="131"/>
      <c r="H661" s="39"/>
    </row>
    <row r="662" spans="7:8" ht="12.75">
      <c r="G662" s="131"/>
      <c r="H662" s="39"/>
    </row>
    <row r="663" spans="7:8" ht="12.75">
      <c r="G663" s="131"/>
      <c r="H663" s="39"/>
    </row>
    <row r="664" spans="7:8" ht="12.75">
      <c r="G664" s="131"/>
      <c r="H664" s="39"/>
    </row>
    <row r="665" spans="7:8" ht="12.75">
      <c r="G665" s="131"/>
      <c r="H665" s="39"/>
    </row>
    <row r="666" spans="7:8" ht="12.75">
      <c r="G666" s="131"/>
      <c r="H666" s="39"/>
    </row>
    <row r="667" spans="7:8" ht="12.75">
      <c r="G667" s="131"/>
      <c r="H667" s="39"/>
    </row>
    <row r="668" spans="7:8" ht="12.75">
      <c r="G668" s="131"/>
      <c r="H668" s="39"/>
    </row>
    <row r="669" spans="7:8" ht="12.75">
      <c r="G669" s="131"/>
      <c r="H669" s="39"/>
    </row>
    <row r="670" spans="7:8" ht="12.75">
      <c r="G670" s="131"/>
      <c r="H670" s="39"/>
    </row>
    <row r="671" spans="7:8" ht="12.75">
      <c r="G671" s="131"/>
      <c r="H671" s="39"/>
    </row>
    <row r="672" spans="7:8" ht="12.75">
      <c r="G672" s="131"/>
      <c r="H672" s="39"/>
    </row>
    <row r="673" spans="7:8" ht="12.75">
      <c r="G673" s="131"/>
      <c r="H673" s="39"/>
    </row>
    <row r="674" spans="7:8" ht="12.75">
      <c r="G674" s="131"/>
      <c r="H674" s="39"/>
    </row>
    <row r="675" spans="7:8" ht="12.75">
      <c r="G675" s="131"/>
      <c r="H675" s="39"/>
    </row>
    <row r="676" spans="7:8" ht="12.75">
      <c r="G676" s="131"/>
      <c r="H676" s="39"/>
    </row>
    <row r="677" spans="7:8" ht="12.75">
      <c r="G677" s="131"/>
      <c r="H677" s="39"/>
    </row>
    <row r="678" spans="7:8" ht="12.75">
      <c r="G678" s="131"/>
      <c r="H678" s="39"/>
    </row>
    <row r="679" spans="7:8" ht="12.75">
      <c r="G679" s="131"/>
      <c r="H679" s="39"/>
    </row>
    <row r="680" spans="7:8" ht="12.75">
      <c r="G680" s="131"/>
      <c r="H680" s="39"/>
    </row>
    <row r="681" spans="7:8" ht="12.75">
      <c r="G681" s="131"/>
      <c r="H681" s="39"/>
    </row>
    <row r="682" spans="7:8" ht="12.75">
      <c r="G682" s="131"/>
      <c r="H682" s="39"/>
    </row>
    <row r="683" spans="7:8" ht="12.75">
      <c r="G683" s="131"/>
      <c r="H683" s="39"/>
    </row>
    <row r="684" spans="7:8" ht="12.75">
      <c r="G684" s="131"/>
      <c r="H684" s="39"/>
    </row>
    <row r="685" spans="7:8" ht="12.75">
      <c r="G685" s="131"/>
      <c r="H685" s="39"/>
    </row>
    <row r="686" spans="7:8" ht="12.75">
      <c r="G686" s="131"/>
      <c r="H686" s="39"/>
    </row>
    <row r="687" spans="7:8" ht="12.75">
      <c r="G687" s="131"/>
      <c r="H687" s="39"/>
    </row>
    <row r="688" spans="7:8" ht="12.75">
      <c r="G688" s="131"/>
      <c r="H688" s="39"/>
    </row>
    <row r="689" spans="7:8" ht="12.75">
      <c r="G689" s="131"/>
      <c r="H689" s="39"/>
    </row>
    <row r="690" spans="7:8" ht="12.75">
      <c r="G690" s="131"/>
      <c r="H690" s="39"/>
    </row>
    <row r="691" spans="7:8" ht="12.75">
      <c r="G691" s="131"/>
      <c r="H691" s="39"/>
    </row>
    <row r="692" spans="7:8" ht="12.75">
      <c r="G692" s="131"/>
      <c r="H692" s="39"/>
    </row>
    <row r="693" spans="7:8" ht="12.75">
      <c r="G693" s="131"/>
      <c r="H693" s="39"/>
    </row>
    <row r="694" spans="7:8" ht="12.75">
      <c r="G694" s="131"/>
      <c r="H694" s="39"/>
    </row>
    <row r="695" spans="7:8" ht="12.75">
      <c r="G695" s="131"/>
      <c r="H695" s="39"/>
    </row>
    <row r="696" spans="7:8" ht="12.75">
      <c r="G696" s="131"/>
      <c r="H696" s="39"/>
    </row>
    <row r="697" spans="7:8" ht="12.75">
      <c r="G697" s="131"/>
      <c r="H697" s="39"/>
    </row>
    <row r="698" spans="7:8" ht="12.75">
      <c r="G698" s="131"/>
      <c r="H698" s="39"/>
    </row>
    <row r="699" spans="7:8" ht="12.75">
      <c r="G699" s="131"/>
      <c r="H699" s="39"/>
    </row>
    <row r="700" spans="7:8" ht="12.75">
      <c r="G700" s="131"/>
      <c r="H700" s="39"/>
    </row>
    <row r="701" spans="7:8" ht="12.75">
      <c r="G701" s="131"/>
      <c r="H701" s="39"/>
    </row>
    <row r="702" spans="7:8" ht="12.75">
      <c r="G702" s="131"/>
      <c r="H702" s="39"/>
    </row>
    <row r="703" spans="7:8" ht="12.75">
      <c r="G703" s="131"/>
      <c r="H703" s="39"/>
    </row>
    <row r="704" spans="7:8" ht="12.75">
      <c r="G704" s="131"/>
      <c r="H704" s="39"/>
    </row>
    <row r="705" spans="7:8" ht="12.75">
      <c r="G705" s="131"/>
      <c r="H705" s="39"/>
    </row>
    <row r="706" spans="7:8" ht="12.75">
      <c r="G706" s="131"/>
      <c r="H706" s="39"/>
    </row>
    <row r="707" spans="7:8" ht="12.75">
      <c r="G707" s="131"/>
      <c r="H707" s="39"/>
    </row>
    <row r="708" spans="7:8" ht="12.75">
      <c r="G708" s="131"/>
      <c r="H708" s="39"/>
    </row>
    <row r="709" spans="7:8" ht="12.75">
      <c r="G709" s="131"/>
      <c r="H709" s="39"/>
    </row>
    <row r="710" spans="7:8" ht="12.75">
      <c r="G710" s="131"/>
      <c r="H710" s="39"/>
    </row>
    <row r="711" spans="7:8" ht="12.75">
      <c r="G711" s="131"/>
      <c r="H711" s="39"/>
    </row>
    <row r="712" spans="7:8" ht="12.75">
      <c r="G712" s="131"/>
      <c r="H712" s="39"/>
    </row>
    <row r="713" spans="7:8" ht="12.75">
      <c r="G713" s="131"/>
      <c r="H713" s="39"/>
    </row>
    <row r="714" spans="7:8" ht="12.75">
      <c r="G714" s="131"/>
      <c r="H714" s="39"/>
    </row>
    <row r="715" spans="7:8" ht="12.75">
      <c r="G715" s="131"/>
      <c r="H715" s="39"/>
    </row>
    <row r="716" spans="7:8" ht="12.75">
      <c r="G716" s="131"/>
      <c r="H716" s="39"/>
    </row>
    <row r="717" spans="7:8" ht="12.75">
      <c r="G717" s="131"/>
      <c r="H717" s="39"/>
    </row>
    <row r="718" spans="7:8" ht="12.75">
      <c r="G718" s="131"/>
      <c r="H718" s="39"/>
    </row>
    <row r="719" spans="7:8" ht="12.75">
      <c r="G719" s="131"/>
      <c r="H719" s="39"/>
    </row>
    <row r="720" spans="7:8" ht="12.75">
      <c r="G720" s="131"/>
      <c r="H720" s="39"/>
    </row>
    <row r="721" spans="7:8" ht="12.75">
      <c r="G721" s="131"/>
      <c r="H721" s="39"/>
    </row>
    <row r="722" spans="7:8" ht="12.75">
      <c r="G722" s="131"/>
      <c r="H722" s="39"/>
    </row>
    <row r="723" spans="7:8" ht="12.75">
      <c r="G723" s="131"/>
      <c r="H723" s="39"/>
    </row>
    <row r="724" spans="7:8" ht="12.75">
      <c r="G724" s="131"/>
      <c r="H724" s="39"/>
    </row>
    <row r="725" spans="7:8" ht="12.75">
      <c r="G725" s="131"/>
      <c r="H725" s="39"/>
    </row>
    <row r="726" spans="7:8" ht="12.75">
      <c r="G726" s="131"/>
      <c r="H726" s="39"/>
    </row>
    <row r="727" spans="7:8" ht="12.75">
      <c r="G727" s="131"/>
      <c r="H727" s="39"/>
    </row>
    <row r="728" spans="7:8" ht="12.75">
      <c r="G728" s="131"/>
      <c r="H728" s="39"/>
    </row>
    <row r="729" spans="7:8" ht="12.75">
      <c r="G729" s="131"/>
      <c r="H729" s="39"/>
    </row>
    <row r="730" spans="7:8" ht="12.75">
      <c r="G730" s="131"/>
      <c r="H730" s="39"/>
    </row>
    <row r="731" spans="7:8" ht="12.75">
      <c r="G731" s="131"/>
      <c r="H731" s="39"/>
    </row>
    <row r="732" spans="7:8" ht="12.75">
      <c r="G732" s="131"/>
      <c r="H732" s="39"/>
    </row>
    <row r="733" spans="7:8" ht="12.75">
      <c r="G733" s="131"/>
      <c r="H733" s="39"/>
    </row>
    <row r="734" spans="7:8" ht="12.75">
      <c r="G734" s="131"/>
      <c r="H734" s="39"/>
    </row>
    <row r="735" spans="7:8" ht="12.75">
      <c r="G735" s="131"/>
      <c r="H735" s="39"/>
    </row>
    <row r="736" spans="7:8" ht="12.75">
      <c r="G736" s="131"/>
      <c r="H736" s="39"/>
    </row>
    <row r="737" spans="7:8" ht="12.75">
      <c r="G737" s="131"/>
      <c r="H737" s="39"/>
    </row>
    <row r="738" spans="7:8" ht="12.75">
      <c r="G738" s="131"/>
      <c r="H738" s="39"/>
    </row>
    <row r="739" spans="7:8" ht="12.75">
      <c r="G739" s="131"/>
      <c r="H739" s="39"/>
    </row>
    <row r="740" spans="7:8" ht="12.75">
      <c r="G740" s="131"/>
      <c r="H740" s="39"/>
    </row>
    <row r="741" spans="7:8" ht="12.75">
      <c r="G741" s="131"/>
      <c r="H741" s="39"/>
    </row>
    <row r="742" spans="7:8" ht="12.75">
      <c r="G742" s="131"/>
      <c r="H742" s="39"/>
    </row>
    <row r="743" spans="7:8" ht="12.75">
      <c r="G743" s="131"/>
      <c r="H743" s="39"/>
    </row>
    <row r="744" spans="7:8" ht="12.75">
      <c r="G744" s="131"/>
      <c r="H744" s="39"/>
    </row>
    <row r="745" spans="7:8" ht="12.75">
      <c r="G745" s="131"/>
      <c r="H745" s="39"/>
    </row>
    <row r="746" spans="7:8" ht="12.75">
      <c r="G746" s="131"/>
      <c r="H746" s="39"/>
    </row>
    <row r="747" spans="7:8" ht="12.75">
      <c r="G747" s="131"/>
      <c r="H747" s="39"/>
    </row>
    <row r="748" spans="7:8" ht="12.75">
      <c r="G748" s="131"/>
      <c r="H748" s="39"/>
    </row>
    <row r="749" spans="7:8" ht="12.75">
      <c r="G749" s="131"/>
      <c r="H749" s="39"/>
    </row>
    <row r="750" spans="7:8" ht="12.75">
      <c r="G750" s="131"/>
      <c r="H750" s="39"/>
    </row>
    <row r="751" spans="7:8" ht="12.75">
      <c r="G751" s="131"/>
      <c r="H751" s="39"/>
    </row>
    <row r="752" spans="7:8" ht="12.75">
      <c r="G752" s="131"/>
      <c r="H752" s="39"/>
    </row>
    <row r="753" spans="7:8" ht="12.75">
      <c r="G753" s="131"/>
      <c r="H753" s="39"/>
    </row>
    <row r="754" spans="7:8" ht="12.75">
      <c r="G754" s="131"/>
      <c r="H754" s="39"/>
    </row>
    <row r="755" spans="7:8" ht="12.75">
      <c r="G755" s="131"/>
      <c r="H755" s="39"/>
    </row>
    <row r="756" spans="7:8" ht="12.75">
      <c r="G756" s="131"/>
      <c r="H756" s="39"/>
    </row>
    <row r="757" spans="7:8" ht="12.75">
      <c r="G757" s="131"/>
      <c r="H757" s="39"/>
    </row>
    <row r="758" spans="7:8" ht="12.75">
      <c r="G758" s="131"/>
      <c r="H758" s="39"/>
    </row>
    <row r="759" spans="7:8" ht="12.75">
      <c r="G759" s="131"/>
      <c r="H759" s="39"/>
    </row>
    <row r="760" spans="7:8" ht="12.75">
      <c r="G760" s="131"/>
      <c r="H760" s="39"/>
    </row>
    <row r="761" spans="7:8" ht="12.75">
      <c r="G761" s="131"/>
      <c r="H761" s="39"/>
    </row>
    <row r="762" spans="7:8" ht="12.75">
      <c r="G762" s="131"/>
      <c r="H762" s="39"/>
    </row>
    <row r="763" spans="7:8" ht="12.75">
      <c r="G763" s="131"/>
      <c r="H763" s="39"/>
    </row>
    <row r="764" spans="7:8" ht="12.75">
      <c r="G764" s="131"/>
      <c r="H764" s="39"/>
    </row>
    <row r="765" spans="7:8" ht="12.75">
      <c r="G765" s="131"/>
      <c r="H765" s="39"/>
    </row>
    <row r="766" spans="7:8" ht="12.75">
      <c r="G766" s="131"/>
      <c r="H766" s="39"/>
    </row>
    <row r="767" spans="7:8" ht="12.75">
      <c r="G767" s="131"/>
      <c r="H767" s="39"/>
    </row>
    <row r="768" spans="7:8" ht="12.75">
      <c r="G768" s="131"/>
      <c r="H768" s="39"/>
    </row>
    <row r="769" spans="7:8" ht="12.75">
      <c r="G769" s="131"/>
      <c r="H769" s="39"/>
    </row>
    <row r="770" spans="7:8" ht="12.75">
      <c r="G770" s="131"/>
      <c r="H770" s="39"/>
    </row>
    <row r="771" spans="7:8" ht="12.75">
      <c r="G771" s="131"/>
      <c r="H771" s="39"/>
    </row>
    <row r="772" spans="7:8" ht="12.75">
      <c r="G772" s="131"/>
      <c r="H772" s="39"/>
    </row>
    <row r="773" spans="7:8" ht="12.75">
      <c r="G773" s="131"/>
      <c r="H773" s="39"/>
    </row>
    <row r="774" spans="7:8" ht="12.75">
      <c r="G774" s="131"/>
      <c r="H774" s="39"/>
    </row>
    <row r="775" spans="7:8" ht="12.75">
      <c r="G775" s="131"/>
      <c r="H775" s="39"/>
    </row>
    <row r="776" spans="7:8" ht="12.75">
      <c r="G776" s="131"/>
      <c r="H776" s="39"/>
    </row>
    <row r="777" spans="7:8" ht="12.75">
      <c r="G777" s="131"/>
      <c r="H777" s="39"/>
    </row>
    <row r="778" spans="7:8" ht="12.75">
      <c r="G778" s="131"/>
      <c r="H778" s="39"/>
    </row>
    <row r="779" spans="7:8" ht="12.75">
      <c r="G779" s="131"/>
      <c r="H779" s="39"/>
    </row>
    <row r="780" spans="7:8" ht="12.75">
      <c r="G780" s="131"/>
      <c r="H780" s="39"/>
    </row>
    <row r="781" spans="7:8" ht="12.75">
      <c r="G781" s="131"/>
      <c r="H781" s="39"/>
    </row>
    <row r="782" spans="7:8" ht="12.75">
      <c r="G782" s="131"/>
      <c r="H782" s="39"/>
    </row>
    <row r="783" spans="7:8" ht="12.75">
      <c r="G783" s="131"/>
      <c r="H783" s="39"/>
    </row>
    <row r="784" spans="7:8" ht="12.75">
      <c r="G784" s="131"/>
      <c r="H784" s="39"/>
    </row>
    <row r="785" spans="7:8" ht="12.75">
      <c r="G785" s="131"/>
      <c r="H785" s="39"/>
    </row>
    <row r="786" spans="7:8" ht="12.75">
      <c r="G786" s="131"/>
      <c r="H786" s="39"/>
    </row>
    <row r="787" spans="7:8" ht="12.75">
      <c r="G787" s="131"/>
      <c r="H787" s="39"/>
    </row>
    <row r="788" spans="7:8" ht="12.75">
      <c r="G788" s="131"/>
      <c r="H788" s="39"/>
    </row>
    <row r="789" spans="7:8" ht="12.75">
      <c r="G789" s="131"/>
      <c r="H789" s="39"/>
    </row>
    <row r="790" spans="7:8" ht="12.75">
      <c r="G790" s="131"/>
      <c r="H790" s="39"/>
    </row>
    <row r="791" spans="7:8" ht="12.75">
      <c r="G791" s="131"/>
      <c r="H791" s="39"/>
    </row>
    <row r="792" spans="7:8" ht="12.75">
      <c r="G792" s="131"/>
      <c r="H792" s="39"/>
    </row>
    <row r="793" spans="7:8" ht="12.75">
      <c r="G793" s="131"/>
      <c r="H793" s="39"/>
    </row>
    <row r="794" spans="7:8" ht="12.75">
      <c r="G794" s="131"/>
      <c r="H794" s="39"/>
    </row>
    <row r="795" spans="7:8" ht="12.75">
      <c r="G795" s="131"/>
      <c r="H795" s="39"/>
    </row>
    <row r="796" spans="7:8" ht="12.75">
      <c r="G796" s="131"/>
      <c r="H796" s="39"/>
    </row>
    <row r="797" spans="7:8" ht="12.75">
      <c r="G797" s="131"/>
      <c r="H797" s="39"/>
    </row>
    <row r="798" spans="7:8" ht="12.75">
      <c r="G798" s="131"/>
      <c r="H798" s="39"/>
    </row>
    <row r="799" spans="7:8" ht="12.75">
      <c r="G799" s="131"/>
      <c r="H799" s="39"/>
    </row>
    <row r="800" spans="7:8" ht="12.75">
      <c r="G800" s="131"/>
      <c r="H800" s="39"/>
    </row>
    <row r="801" spans="7:8" ht="12.75">
      <c r="G801" s="131"/>
      <c r="H801" s="39"/>
    </row>
    <row r="802" spans="7:8" ht="12.75">
      <c r="G802" s="131"/>
      <c r="H802" s="39"/>
    </row>
    <row r="803" spans="7:8" ht="12.75">
      <c r="G803" s="131"/>
      <c r="H803" s="39"/>
    </row>
    <row r="804" spans="7:8" ht="12.75">
      <c r="G804" s="131"/>
      <c r="H804" s="39"/>
    </row>
    <row r="805" spans="7:8" ht="12.75">
      <c r="G805" s="131"/>
      <c r="H805" s="39"/>
    </row>
    <row r="806" spans="7:8" ht="12.75">
      <c r="G806" s="131"/>
      <c r="H806" s="39"/>
    </row>
    <row r="807" spans="7:8" ht="12.75">
      <c r="G807" s="131"/>
      <c r="H807" s="39"/>
    </row>
    <row r="808" spans="7:8" ht="12.75">
      <c r="G808" s="131"/>
      <c r="H808" s="39"/>
    </row>
    <row r="809" spans="7:8" ht="12.75">
      <c r="G809" s="131"/>
      <c r="H809" s="39"/>
    </row>
    <row r="810" spans="7:8" ht="12.75">
      <c r="G810" s="131"/>
      <c r="H810" s="39"/>
    </row>
    <row r="811" spans="7:8" ht="12.75">
      <c r="G811" s="131"/>
      <c r="H811" s="39"/>
    </row>
    <row r="812" spans="7:8" ht="12.75">
      <c r="G812" s="131"/>
      <c r="H812" s="39"/>
    </row>
    <row r="813" spans="7:8" ht="12.75">
      <c r="G813" s="131"/>
      <c r="H813" s="39"/>
    </row>
    <row r="814" spans="7:8" ht="12.75">
      <c r="G814" s="131"/>
      <c r="H814" s="39"/>
    </row>
    <row r="815" spans="7:8" ht="12.75">
      <c r="G815" s="131"/>
      <c r="H815" s="39"/>
    </row>
    <row r="816" spans="7:8" ht="12.75">
      <c r="G816" s="131"/>
      <c r="H816" s="39"/>
    </row>
    <row r="817" spans="7:8" ht="12.75">
      <c r="G817" s="131"/>
      <c r="H817" s="39"/>
    </row>
    <row r="818" spans="7:8" ht="12.75">
      <c r="G818" s="131"/>
      <c r="H818" s="39"/>
    </row>
    <row r="819" spans="7:8" ht="12.75">
      <c r="G819" s="131"/>
      <c r="H819" s="39"/>
    </row>
    <row r="820" spans="7:8" ht="12.75">
      <c r="G820" s="131"/>
      <c r="H820" s="39"/>
    </row>
    <row r="821" spans="7:8" ht="12.75">
      <c r="G821" s="131"/>
      <c r="H821" s="39"/>
    </row>
    <row r="822" spans="7:8" ht="12.75">
      <c r="G822" s="131"/>
      <c r="H822" s="39"/>
    </row>
    <row r="823" spans="7:8" ht="12.75">
      <c r="G823" s="131"/>
      <c r="H823" s="39"/>
    </row>
    <row r="824" spans="7:8" ht="12.75">
      <c r="G824" s="131"/>
      <c r="H824" s="39"/>
    </row>
    <row r="825" spans="7:8" ht="12.75">
      <c r="G825" s="131"/>
      <c r="H825" s="39"/>
    </row>
    <row r="826" spans="7:8" ht="12.75">
      <c r="G826" s="131"/>
      <c r="H826" s="39"/>
    </row>
    <row r="827" spans="7:8" ht="12.75">
      <c r="G827" s="131"/>
      <c r="H827" s="39"/>
    </row>
    <row r="828" spans="7:8" ht="12.75">
      <c r="G828" s="131"/>
      <c r="H828" s="39"/>
    </row>
    <row r="829" spans="7:8" ht="12.75">
      <c r="G829" s="131"/>
      <c r="H829" s="39"/>
    </row>
    <row r="830" spans="7:8" ht="12.75">
      <c r="G830" s="131"/>
      <c r="H830" s="39"/>
    </row>
    <row r="831" spans="7:8" ht="12.75">
      <c r="G831" s="131"/>
      <c r="H831" s="39"/>
    </row>
    <row r="832" spans="7:8" ht="12.75">
      <c r="G832" s="131"/>
      <c r="H832" s="39"/>
    </row>
    <row r="833" spans="7:8" ht="12.75">
      <c r="G833" s="131"/>
      <c r="H833" s="39"/>
    </row>
    <row r="834" spans="7:8" ht="12.75">
      <c r="G834" s="131"/>
      <c r="H834" s="39"/>
    </row>
    <row r="835" spans="7:8" ht="12.75">
      <c r="G835" s="131"/>
      <c r="H835" s="39"/>
    </row>
    <row r="836" spans="7:8" ht="12.75">
      <c r="G836" s="131"/>
      <c r="H836" s="39"/>
    </row>
    <row r="837" spans="7:8" ht="12.75">
      <c r="G837" s="131"/>
      <c r="H837" s="39"/>
    </row>
    <row r="838" spans="7:8" ht="12.75">
      <c r="G838" s="131"/>
      <c r="H838" s="39"/>
    </row>
    <row r="839" spans="7:8" ht="12.75">
      <c r="G839" s="131"/>
      <c r="H839" s="39"/>
    </row>
    <row r="840" spans="7:8" ht="12.75">
      <c r="G840" s="131"/>
      <c r="H840" s="39"/>
    </row>
    <row r="841" spans="7:8" ht="12.75">
      <c r="G841" s="131"/>
      <c r="H841" s="39"/>
    </row>
    <row r="842" spans="7:8" ht="12.75">
      <c r="G842" s="131"/>
      <c r="H842" s="39"/>
    </row>
    <row r="843" spans="7:8" ht="12.75">
      <c r="G843" s="131"/>
      <c r="H843" s="39"/>
    </row>
    <row r="844" spans="7:8" ht="12.75">
      <c r="G844" s="131"/>
      <c r="H844" s="39"/>
    </row>
    <row r="845" spans="7:8" ht="12.75">
      <c r="G845" s="131"/>
      <c r="H845" s="39"/>
    </row>
    <row r="846" spans="7:8" ht="12.75">
      <c r="G846" s="131"/>
      <c r="H846" s="39"/>
    </row>
    <row r="847" spans="7:8" ht="12.75">
      <c r="G847" s="131"/>
      <c r="H847" s="39"/>
    </row>
    <row r="848" spans="7:8" ht="12.75">
      <c r="G848" s="131"/>
      <c r="H848" s="39"/>
    </row>
    <row r="849" spans="7:8" ht="12.75">
      <c r="G849" s="131"/>
      <c r="H849" s="39"/>
    </row>
    <row r="850" spans="7:8" ht="12.75">
      <c r="G850" s="131"/>
      <c r="H850" s="39"/>
    </row>
    <row r="851" spans="7:8" ht="12.75">
      <c r="G851" s="131"/>
      <c r="H851" s="39"/>
    </row>
    <row r="852" spans="7:8" ht="12.75">
      <c r="G852" s="131"/>
      <c r="H852" s="39"/>
    </row>
    <row r="853" spans="7:8" ht="12.75">
      <c r="G853" s="131"/>
      <c r="H853" s="39"/>
    </row>
    <row r="854" spans="7:8" ht="12.75">
      <c r="G854" s="131"/>
      <c r="H854" s="39"/>
    </row>
    <row r="855" spans="7:8" ht="12.75">
      <c r="G855" s="131"/>
      <c r="H855" s="39"/>
    </row>
    <row r="856" spans="7:8" ht="12.75">
      <c r="G856" s="131"/>
      <c r="H856" s="39"/>
    </row>
    <row r="857" spans="7:8" ht="12.75">
      <c r="G857" s="131"/>
      <c r="H857" s="39"/>
    </row>
    <row r="858" spans="7:8" ht="12.75">
      <c r="G858" s="131"/>
      <c r="H858" s="39"/>
    </row>
    <row r="859" spans="7:8" ht="12.75">
      <c r="G859" s="131"/>
      <c r="H859" s="39"/>
    </row>
    <row r="860" spans="7:8" ht="12.75">
      <c r="G860" s="131"/>
      <c r="H860" s="39"/>
    </row>
    <row r="861" spans="7:8" ht="12.75">
      <c r="G861" s="131"/>
      <c r="H861" s="39"/>
    </row>
    <row r="862" spans="7:8" ht="12.75">
      <c r="G862" s="131"/>
      <c r="H862" s="39"/>
    </row>
    <row r="863" spans="7:8" ht="12.75">
      <c r="G863" s="131"/>
      <c r="H863" s="39"/>
    </row>
    <row r="864" spans="7:8" ht="12.75">
      <c r="G864" s="131"/>
      <c r="H864" s="39"/>
    </row>
    <row r="865" spans="7:8" ht="12.75">
      <c r="G865" s="131"/>
      <c r="H865" s="39"/>
    </row>
    <row r="866" spans="7:8" ht="12.75">
      <c r="G866" s="131"/>
      <c r="H866" s="39"/>
    </row>
    <row r="867" spans="7:8" ht="12.75">
      <c r="G867" s="131"/>
      <c r="H867" s="39"/>
    </row>
    <row r="868" spans="7:8" ht="12.75">
      <c r="G868" s="131"/>
      <c r="H868" s="39"/>
    </row>
    <row r="869" spans="7:8" ht="12.75">
      <c r="G869" s="131"/>
      <c r="H869" s="39"/>
    </row>
    <row r="870" spans="7:8" ht="12.75">
      <c r="G870" s="131"/>
      <c r="H870" s="39"/>
    </row>
    <row r="871" spans="7:8" ht="12.75">
      <c r="G871" s="131"/>
      <c r="H871" s="39"/>
    </row>
    <row r="872" spans="7:8" ht="12.75">
      <c r="G872" s="131"/>
      <c r="H872" s="39"/>
    </row>
    <row r="873" spans="7:8" ht="12.75">
      <c r="G873" s="131"/>
      <c r="H873" s="39"/>
    </row>
    <row r="874" spans="7:8" ht="12.75">
      <c r="G874" s="131"/>
      <c r="H874" s="39"/>
    </row>
    <row r="875" spans="7:8" ht="12.75">
      <c r="G875" s="131"/>
      <c r="H875" s="39"/>
    </row>
    <row r="876" spans="7:8" ht="12.75">
      <c r="G876" s="131"/>
      <c r="H876" s="39"/>
    </row>
    <row r="877" spans="7:8" ht="12.75">
      <c r="G877" s="131"/>
      <c r="H877" s="39"/>
    </row>
    <row r="878" spans="7:8" ht="12.75">
      <c r="G878" s="131"/>
      <c r="H878" s="39"/>
    </row>
    <row r="879" spans="7:8" ht="12.75">
      <c r="G879" s="131"/>
      <c r="H879" s="39"/>
    </row>
    <row r="880" spans="7:8" ht="12.75">
      <c r="G880" s="131"/>
      <c r="H880" s="39"/>
    </row>
    <row r="881" spans="7:8" ht="12.75">
      <c r="G881" s="131"/>
      <c r="H881" s="39"/>
    </row>
    <row r="882" spans="7:8" ht="12.75">
      <c r="G882" s="131"/>
      <c r="H882" s="39"/>
    </row>
    <row r="883" spans="7:8" ht="12.75">
      <c r="G883" s="131"/>
      <c r="H883" s="39"/>
    </row>
    <row r="884" spans="7:8" ht="12.75">
      <c r="G884" s="131"/>
      <c r="H884" s="39"/>
    </row>
    <row r="885" spans="7:8" ht="12.75">
      <c r="G885" s="131"/>
      <c r="H885" s="39"/>
    </row>
    <row r="886" spans="7:8" ht="12.75">
      <c r="G886" s="131"/>
      <c r="H886" s="39"/>
    </row>
    <row r="887" spans="7:8" ht="12.75">
      <c r="G887" s="131"/>
      <c r="H887" s="39"/>
    </row>
    <row r="888" spans="7:8" ht="12.75">
      <c r="G888" s="131"/>
      <c r="H888" s="39"/>
    </row>
    <row r="889" spans="7:8" ht="12.75">
      <c r="G889" s="131"/>
      <c r="H889" s="39"/>
    </row>
    <row r="890" spans="7:8" ht="12.75">
      <c r="G890" s="131"/>
      <c r="H890" s="39"/>
    </row>
    <row r="891" spans="7:8" ht="12.75">
      <c r="G891" s="131"/>
      <c r="H891" s="39"/>
    </row>
    <row r="892" spans="7:8" ht="12.75">
      <c r="G892" s="131"/>
      <c r="H892" s="39"/>
    </row>
    <row r="893" spans="7:8" ht="12.75">
      <c r="G893" s="131"/>
      <c r="H893" s="39"/>
    </row>
    <row r="894" spans="7:8" ht="12.75">
      <c r="G894" s="131"/>
      <c r="H894" s="39"/>
    </row>
    <row r="895" spans="7:8" ht="12.75">
      <c r="G895" s="131"/>
      <c r="H895" s="39"/>
    </row>
    <row r="896" spans="7:8" ht="12.75">
      <c r="G896" s="131"/>
      <c r="H896" s="39"/>
    </row>
    <row r="897" spans="7:8" ht="12.75">
      <c r="G897" s="131"/>
      <c r="H897" s="39"/>
    </row>
    <row r="898" spans="7:8" ht="12.75">
      <c r="G898" s="131"/>
      <c r="H898" s="39"/>
    </row>
    <row r="899" spans="7:8" ht="12.75">
      <c r="G899" s="131"/>
      <c r="H899" s="39"/>
    </row>
    <row r="900" spans="7:8" ht="12.75">
      <c r="G900" s="131"/>
      <c r="H900" s="39"/>
    </row>
    <row r="901" spans="7:8" ht="12.75">
      <c r="G901" s="131"/>
      <c r="H901" s="39"/>
    </row>
    <row r="902" spans="7:8" ht="12.75">
      <c r="G902" s="131"/>
      <c r="H902" s="39"/>
    </row>
    <row r="903" spans="7:8" ht="12.75">
      <c r="G903" s="131"/>
      <c r="H903" s="39"/>
    </row>
    <row r="904" spans="7:8" ht="12.75">
      <c r="G904" s="131"/>
      <c r="H904" s="39"/>
    </row>
    <row r="905" spans="7:8" ht="12.75">
      <c r="G905" s="131"/>
      <c r="H905" s="39"/>
    </row>
    <row r="906" spans="7:8" ht="12.75">
      <c r="G906" s="131"/>
      <c r="H906" s="39"/>
    </row>
    <row r="907" spans="7:8" ht="12.75">
      <c r="G907" s="131"/>
      <c r="H907" s="39"/>
    </row>
    <row r="908" spans="7:8" ht="12.75">
      <c r="G908" s="131"/>
      <c r="H908" s="39"/>
    </row>
    <row r="909" spans="7:8" ht="12.75">
      <c r="G909" s="131"/>
      <c r="H909" s="39"/>
    </row>
    <row r="910" spans="7:8" ht="12.75">
      <c r="G910" s="131"/>
      <c r="H910" s="39"/>
    </row>
    <row r="911" spans="7:8" ht="12.75">
      <c r="G911" s="131"/>
      <c r="H911" s="39"/>
    </row>
    <row r="912" spans="7:8" ht="12.75">
      <c r="G912" s="131"/>
      <c r="H912" s="39"/>
    </row>
    <row r="913" spans="7:8" ht="12.75">
      <c r="G913" s="131"/>
      <c r="H913" s="39"/>
    </row>
    <row r="914" spans="7:8" ht="12.75">
      <c r="G914" s="131"/>
      <c r="H914" s="39"/>
    </row>
    <row r="915" spans="7:8" ht="12.75">
      <c r="G915" s="131"/>
      <c r="H915" s="39"/>
    </row>
    <row r="916" spans="7:8" ht="12.75">
      <c r="G916" s="131"/>
      <c r="H916" s="39"/>
    </row>
    <row r="917" spans="7:8" ht="12.75">
      <c r="G917" s="131"/>
      <c r="H917" s="39"/>
    </row>
    <row r="918" spans="7:8" ht="12.75">
      <c r="G918" s="131"/>
      <c r="H918" s="39"/>
    </row>
    <row r="919" spans="7:8" ht="12.75">
      <c r="G919" s="131"/>
      <c r="H919" s="39"/>
    </row>
    <row r="920" spans="7:8" ht="12.75">
      <c r="G920" s="131"/>
      <c r="H920" s="39"/>
    </row>
    <row r="921" spans="7:8" ht="12.75">
      <c r="G921" s="131"/>
      <c r="H921" s="39"/>
    </row>
    <row r="922" spans="7:8" ht="12.75">
      <c r="G922" s="131"/>
      <c r="H922" s="39"/>
    </row>
    <row r="923" spans="7:8" ht="12.75">
      <c r="G923" s="131"/>
      <c r="H923" s="39"/>
    </row>
    <row r="924" spans="7:8" ht="12.75">
      <c r="G924" s="131"/>
      <c r="H924" s="39"/>
    </row>
    <row r="925" spans="7:8" ht="12.75">
      <c r="G925" s="131"/>
      <c r="H925" s="39"/>
    </row>
    <row r="926" spans="7:8" ht="12.75">
      <c r="G926" s="131"/>
      <c r="H926" s="39"/>
    </row>
    <row r="927" spans="7:8" ht="12.75">
      <c r="G927" s="131"/>
      <c r="H927" s="39"/>
    </row>
    <row r="928" spans="7:8" ht="12.75">
      <c r="G928" s="131"/>
      <c r="H928" s="39"/>
    </row>
    <row r="929" spans="7:8" ht="12.75">
      <c r="G929" s="131"/>
      <c r="H929" s="39"/>
    </row>
    <row r="930" spans="7:8" ht="12.75">
      <c r="G930" s="131"/>
      <c r="H930" s="39"/>
    </row>
    <row r="931" spans="7:8" ht="12.75">
      <c r="G931" s="131"/>
      <c r="H931" s="39"/>
    </row>
    <row r="932" spans="7:8" ht="12.75">
      <c r="G932" s="131"/>
      <c r="H932" s="39"/>
    </row>
    <row r="933" spans="7:8" ht="12.75">
      <c r="G933" s="131"/>
      <c r="H933" s="39"/>
    </row>
    <row r="934" spans="7:8" ht="12.75">
      <c r="G934" s="131"/>
      <c r="H934" s="39"/>
    </row>
    <row r="935" spans="7:8" ht="12.75">
      <c r="G935" s="131"/>
      <c r="H935" s="39"/>
    </row>
    <row r="936" spans="7:8" ht="12.75">
      <c r="G936" s="131"/>
      <c r="H936" s="39"/>
    </row>
    <row r="937" spans="7:8" ht="12.75">
      <c r="G937" s="131"/>
      <c r="H937" s="39"/>
    </row>
    <row r="938" spans="7:8" ht="12.75">
      <c r="G938" s="131"/>
      <c r="H938" s="39"/>
    </row>
    <row r="939" spans="7:8" ht="12.75">
      <c r="G939" s="131"/>
      <c r="H939" s="39"/>
    </row>
    <row r="940" spans="7:8" ht="12.75">
      <c r="G940" s="131"/>
      <c r="H940" s="39"/>
    </row>
    <row r="941" spans="7:8" ht="12.75">
      <c r="G941" s="131"/>
      <c r="H941" s="39"/>
    </row>
    <row r="942" spans="7:8" ht="12.75">
      <c r="G942" s="131"/>
      <c r="H942" s="39"/>
    </row>
    <row r="943" spans="7:8" ht="12.75">
      <c r="G943" s="131"/>
      <c r="H943" s="39"/>
    </row>
    <row r="944" spans="7:8" ht="12.75">
      <c r="G944" s="131"/>
      <c r="H944" s="39"/>
    </row>
    <row r="945" spans="7:8" ht="12.75">
      <c r="G945" s="131"/>
      <c r="H945" s="39"/>
    </row>
    <row r="946" spans="7:8" ht="12.75">
      <c r="G946" s="131"/>
      <c r="H946" s="39"/>
    </row>
    <row r="947" spans="7:8" ht="12.75">
      <c r="G947" s="131"/>
      <c r="H947" s="39"/>
    </row>
    <row r="948" spans="7:8" ht="12.75">
      <c r="G948" s="131"/>
      <c r="H948" s="39"/>
    </row>
    <row r="949" spans="7:8" ht="12.75">
      <c r="G949" s="131"/>
      <c r="H949" s="39"/>
    </row>
    <row r="950" spans="7:8" ht="12.75">
      <c r="G950" s="131"/>
      <c r="H950" s="39"/>
    </row>
    <row r="951" spans="7:8" ht="12.75">
      <c r="G951" s="131"/>
      <c r="H951" s="39"/>
    </row>
    <row r="952" spans="7:8" ht="12.75">
      <c r="G952" s="131"/>
      <c r="H952" s="39"/>
    </row>
    <row r="953" spans="7:8" ht="12.75">
      <c r="G953" s="131"/>
      <c r="H953" s="39"/>
    </row>
    <row r="954" spans="7:8" ht="12.75">
      <c r="G954" s="131"/>
      <c r="H954" s="39"/>
    </row>
    <row r="955" spans="7:8" ht="12.75">
      <c r="G955" s="131"/>
      <c r="H955" s="39"/>
    </row>
    <row r="956" spans="7:8" ht="12.75">
      <c r="G956" s="131"/>
      <c r="H956" s="39"/>
    </row>
    <row r="957" spans="7:8" ht="12.75">
      <c r="G957" s="131"/>
      <c r="H957" s="39"/>
    </row>
    <row r="958" spans="7:8" ht="12.75">
      <c r="G958" s="131"/>
      <c r="H958" s="39"/>
    </row>
    <row r="959" spans="7:8" ht="12.75">
      <c r="G959" s="131"/>
      <c r="H959" s="39"/>
    </row>
    <row r="960" spans="7:8" ht="12.75">
      <c r="G960" s="131"/>
      <c r="H960" s="39"/>
    </row>
    <row r="961" spans="7:8" ht="12.75">
      <c r="G961" s="131"/>
      <c r="H961" s="39"/>
    </row>
    <row r="962" spans="7:8" ht="12.75">
      <c r="G962" s="131"/>
      <c r="H962" s="39"/>
    </row>
    <row r="963" spans="7:8" ht="12.75">
      <c r="G963" s="131"/>
      <c r="H963" s="39"/>
    </row>
    <row r="964" spans="7:8" ht="12.75">
      <c r="G964" s="131"/>
      <c r="H964" s="39"/>
    </row>
    <row r="965" spans="7:8" ht="12.75">
      <c r="G965" s="131"/>
      <c r="H965" s="39"/>
    </row>
    <row r="966" spans="7:8" ht="12.75">
      <c r="G966" s="131"/>
      <c r="H966" s="39"/>
    </row>
    <row r="967" spans="7:8" ht="12.75">
      <c r="G967" s="131"/>
      <c r="H967" s="39"/>
    </row>
    <row r="968" spans="7:8" ht="12.75">
      <c r="G968" s="131"/>
      <c r="H968" s="39"/>
    </row>
    <row r="969" spans="7:8" ht="12.75">
      <c r="G969" s="131"/>
      <c r="H969" s="39"/>
    </row>
    <row r="970" spans="7:8" ht="12.75">
      <c r="G970" s="131"/>
      <c r="H970" s="39"/>
    </row>
    <row r="971" spans="7:8" ht="12.75">
      <c r="G971" s="131"/>
      <c r="H971" s="39"/>
    </row>
    <row r="972" spans="7:8" ht="12.75">
      <c r="G972" s="131"/>
      <c r="H972" s="39"/>
    </row>
    <row r="973" spans="7:8" ht="12.75">
      <c r="G973" s="131"/>
      <c r="H973" s="39"/>
    </row>
    <row r="974" spans="7:8" ht="12.75">
      <c r="G974" s="131"/>
      <c r="H974" s="39"/>
    </row>
    <row r="975" spans="7:8" ht="12.75">
      <c r="G975" s="131"/>
      <c r="H975" s="39"/>
    </row>
    <row r="976" spans="7:8" ht="12.75">
      <c r="G976" s="131"/>
      <c r="H976" s="39"/>
    </row>
    <row r="977" spans="7:8" ht="12.75">
      <c r="G977" s="131"/>
      <c r="H977" s="39"/>
    </row>
    <row r="978" spans="7:8" ht="12.75">
      <c r="G978" s="131"/>
      <c r="H978" s="39"/>
    </row>
    <row r="979" spans="7:8" ht="12.75">
      <c r="G979" s="131"/>
      <c r="H979" s="39"/>
    </row>
    <row r="980" spans="7:8" ht="12.75">
      <c r="G980" s="131"/>
      <c r="H980" s="39"/>
    </row>
    <row r="981" spans="7:8" ht="12.75">
      <c r="G981" s="131"/>
      <c r="H981" s="39"/>
    </row>
    <row r="982" spans="7:8" ht="12.75">
      <c r="G982" s="131"/>
      <c r="H982" s="39"/>
    </row>
    <row r="983" spans="7:8" ht="12.75">
      <c r="G983" s="131"/>
      <c r="H983" s="39"/>
    </row>
    <row r="984" spans="7:8" ht="12.75">
      <c r="G984" s="131"/>
      <c r="H984" s="39"/>
    </row>
    <row r="985" spans="7:8" ht="12.75">
      <c r="G985" s="131"/>
      <c r="H985" s="39"/>
    </row>
    <row r="986" spans="7:8" ht="12.75">
      <c r="G986" s="131"/>
      <c r="H986" s="39"/>
    </row>
    <row r="987" spans="7:8" ht="12.75">
      <c r="G987" s="131"/>
      <c r="H987" s="39"/>
    </row>
    <row r="988" spans="7:8" ht="12.75">
      <c r="G988" s="131"/>
      <c r="H988" s="39"/>
    </row>
    <row r="989" spans="7:8" ht="12.75">
      <c r="G989" s="131"/>
      <c r="H989" s="39"/>
    </row>
    <row r="990" spans="7:8" ht="12.75">
      <c r="G990" s="131"/>
      <c r="H990" s="39"/>
    </row>
    <row r="991" spans="7:8" ht="12.75">
      <c r="G991" s="131"/>
      <c r="H991" s="39"/>
    </row>
    <row r="992" spans="7:8" ht="12.75">
      <c r="G992" s="131"/>
      <c r="H992" s="39"/>
    </row>
    <row r="993" spans="7:8" ht="12.75">
      <c r="G993" s="131"/>
      <c r="H993" s="39"/>
    </row>
    <row r="994" spans="7:8" ht="12.75">
      <c r="G994" s="131"/>
      <c r="H994" s="39"/>
    </row>
    <row r="995" spans="7:8" ht="12.75">
      <c r="G995" s="131"/>
      <c r="H995" s="39"/>
    </row>
    <row r="996" spans="7:8" ht="12.75">
      <c r="G996" s="131"/>
      <c r="H996" s="39"/>
    </row>
    <row r="997" spans="7:8" ht="12.75">
      <c r="G997" s="131"/>
      <c r="H997" s="39"/>
    </row>
    <row r="998" spans="7:8" ht="12.75">
      <c r="G998" s="131"/>
      <c r="H998" s="39"/>
    </row>
    <row r="999" spans="7:8" ht="12.75">
      <c r="G999" s="131"/>
      <c r="H999" s="39"/>
    </row>
    <row r="1000" spans="7:8" ht="12.75">
      <c r="G1000" s="131"/>
      <c r="H1000" s="39"/>
    </row>
    <row r="1001" spans="7:8" ht="12.75">
      <c r="G1001" s="131"/>
      <c r="H1001" s="39"/>
    </row>
    <row r="1002" spans="7:8" ht="12.75">
      <c r="G1002" s="131"/>
      <c r="H1002" s="39"/>
    </row>
    <row r="1003" spans="7:8" ht="12.75">
      <c r="G1003" s="131"/>
      <c r="H1003" s="39"/>
    </row>
    <row r="1004" spans="7:8" ht="12.75">
      <c r="G1004" s="131"/>
      <c r="H1004" s="39"/>
    </row>
    <row r="1005" spans="7:8" ht="12.75">
      <c r="G1005" s="131"/>
      <c r="H1005" s="39"/>
    </row>
    <row r="1006" spans="7:8" ht="12.75">
      <c r="G1006" s="131"/>
      <c r="H1006" s="39"/>
    </row>
    <row r="1007" spans="7:8" ht="12.75">
      <c r="G1007" s="131"/>
      <c r="H1007" s="39"/>
    </row>
    <row r="1008" spans="7:8" ht="12.75">
      <c r="G1008" s="131"/>
      <c r="H1008" s="39"/>
    </row>
    <row r="1009" spans="7:8" ht="12.75">
      <c r="G1009" s="131"/>
      <c r="H1009" s="39"/>
    </row>
    <row r="1010" spans="7:8" ht="12.75">
      <c r="G1010" s="131"/>
      <c r="H1010" s="39"/>
    </row>
    <row r="1011" spans="7:8" ht="12.75">
      <c r="G1011" s="131"/>
      <c r="H1011" s="39"/>
    </row>
    <row r="1012" spans="7:8" ht="12.75">
      <c r="G1012" s="131"/>
      <c r="H1012" s="39"/>
    </row>
    <row r="1013" spans="7:8" ht="12.75">
      <c r="G1013" s="131"/>
      <c r="H1013" s="39"/>
    </row>
    <row r="1014" spans="7:8" ht="12.75">
      <c r="G1014" s="131"/>
      <c r="H1014" s="39"/>
    </row>
    <row r="1015" spans="7:8" ht="12.75">
      <c r="G1015" s="131"/>
      <c r="H1015" s="39"/>
    </row>
    <row r="1016" spans="7:8" ht="12.75">
      <c r="G1016" s="131"/>
      <c r="H1016" s="39"/>
    </row>
    <row r="1017" spans="7:8" ht="12.75">
      <c r="G1017" s="131"/>
      <c r="H1017" s="39"/>
    </row>
    <row r="1018" spans="7:8" ht="12.75">
      <c r="G1018" s="131"/>
      <c r="H1018" s="39"/>
    </row>
    <row r="1019" spans="7:8" ht="12.75">
      <c r="G1019" s="131"/>
      <c r="H1019" s="39"/>
    </row>
    <row r="1020" spans="7:8" ht="12.75">
      <c r="G1020" s="131"/>
      <c r="H1020" s="39"/>
    </row>
    <row r="1021" spans="7:8" ht="12.75">
      <c r="G1021" s="131"/>
      <c r="H1021" s="39"/>
    </row>
    <row r="1022" spans="7:8" ht="12.75">
      <c r="G1022" s="131"/>
      <c r="H1022" s="39"/>
    </row>
    <row r="1023" spans="7:8" ht="12.75">
      <c r="G1023" s="131"/>
      <c r="H1023" s="39"/>
    </row>
    <row r="1024" spans="7:8" ht="12.75">
      <c r="G1024" s="131"/>
      <c r="H1024" s="39"/>
    </row>
    <row r="1025" spans="7:8" ht="12.75">
      <c r="G1025" s="131"/>
      <c r="H1025" s="39"/>
    </row>
    <row r="1026" spans="7:8" ht="12.75">
      <c r="G1026" s="131"/>
      <c r="H1026" s="39"/>
    </row>
    <row r="1027" spans="7:8" ht="12.75">
      <c r="G1027" s="131"/>
      <c r="H1027" s="39"/>
    </row>
    <row r="1028" spans="7:8" ht="12.75">
      <c r="G1028" s="131"/>
      <c r="H1028" s="39"/>
    </row>
    <row r="1029" spans="7:8" ht="12.75">
      <c r="G1029" s="131"/>
      <c r="H1029" s="39"/>
    </row>
    <row r="1030" spans="7:8" ht="12.75">
      <c r="G1030" s="131"/>
      <c r="H1030" s="39"/>
    </row>
    <row r="1031" spans="7:8" ht="12.75">
      <c r="G1031" s="131"/>
      <c r="H1031" s="39"/>
    </row>
    <row r="1032" spans="7:8" ht="12.75">
      <c r="G1032" s="131"/>
      <c r="H1032" s="39"/>
    </row>
    <row r="1033" spans="7:8" ht="12.75">
      <c r="G1033" s="131"/>
      <c r="H1033" s="39"/>
    </row>
    <row r="1034" spans="7:8" ht="12.75">
      <c r="G1034" s="131"/>
      <c r="H1034" s="39"/>
    </row>
    <row r="1035" spans="7:8" ht="12.75">
      <c r="G1035" s="131"/>
      <c r="H1035" s="39"/>
    </row>
    <row r="1036" spans="7:8" ht="12.75">
      <c r="G1036" s="131"/>
      <c r="H1036" s="39"/>
    </row>
    <row r="1037" spans="7:8" ht="12.75">
      <c r="G1037" s="131"/>
      <c r="H1037" s="39"/>
    </row>
    <row r="1038" spans="7:8" ht="12.75">
      <c r="G1038" s="131"/>
      <c r="H1038" s="39"/>
    </row>
    <row r="1039" spans="7:8" ht="12.75">
      <c r="G1039" s="131"/>
      <c r="H1039" s="39"/>
    </row>
    <row r="1040" spans="7:8" ht="12.75">
      <c r="G1040" s="131"/>
      <c r="H1040" s="39"/>
    </row>
    <row r="1041" spans="7:8" ht="12.75">
      <c r="G1041" s="131"/>
      <c r="H1041" s="39"/>
    </row>
    <row r="1042" spans="7:8" ht="12.75">
      <c r="G1042" s="131"/>
      <c r="H1042" s="39"/>
    </row>
    <row r="1043" spans="7:8" ht="12.75">
      <c r="G1043" s="131"/>
      <c r="H1043" s="39"/>
    </row>
    <row r="1044" spans="7:8" ht="12.75">
      <c r="G1044" s="131"/>
      <c r="H1044" s="39"/>
    </row>
    <row r="1045" spans="7:8" ht="12.75">
      <c r="G1045" s="131"/>
      <c r="H1045" s="39"/>
    </row>
    <row r="1046" spans="7:8" ht="12.75">
      <c r="G1046" s="131"/>
      <c r="H1046" s="39"/>
    </row>
    <row r="1047" spans="7:8" ht="12.75">
      <c r="G1047" s="131"/>
      <c r="H1047" s="39"/>
    </row>
    <row r="1048" spans="7:8" ht="12.75">
      <c r="G1048" s="131"/>
      <c r="H1048" s="39"/>
    </row>
    <row r="1049" spans="7:8" ht="12.75">
      <c r="G1049" s="131"/>
      <c r="H1049" s="39"/>
    </row>
    <row r="1050" spans="7:8" ht="12.75">
      <c r="G1050" s="131"/>
      <c r="H1050" s="39"/>
    </row>
    <row r="1051" spans="7:8" ht="12.75">
      <c r="G1051" s="131"/>
      <c r="H1051" s="39"/>
    </row>
    <row r="1052" spans="7:8" ht="12.75">
      <c r="G1052" s="131"/>
      <c r="H1052" s="39"/>
    </row>
    <row r="1053" spans="7:8" ht="12.75">
      <c r="G1053" s="131"/>
      <c r="H1053" s="39"/>
    </row>
    <row r="1054" spans="7:8" ht="12.75">
      <c r="G1054" s="131"/>
      <c r="H1054" s="39"/>
    </row>
    <row r="1055" spans="7:8" ht="12.75">
      <c r="G1055" s="131"/>
      <c r="H1055" s="39"/>
    </row>
    <row r="1056" spans="7:8" ht="12.75">
      <c r="G1056" s="131"/>
      <c r="H1056" s="39"/>
    </row>
    <row r="1057" spans="7:8" ht="12.75">
      <c r="G1057" s="131"/>
      <c r="H1057" s="39"/>
    </row>
    <row r="1058" spans="7:8" ht="12.75">
      <c r="G1058" s="131"/>
      <c r="H1058" s="39"/>
    </row>
    <row r="1059" spans="7:8" ht="12.75">
      <c r="G1059" s="131"/>
      <c r="H1059" s="39"/>
    </row>
    <row r="1060" spans="7:8" ht="12.75">
      <c r="G1060" s="131"/>
      <c r="H1060" s="39"/>
    </row>
    <row r="1061" spans="7:8" ht="12.75">
      <c r="G1061" s="131"/>
      <c r="H1061" s="39"/>
    </row>
    <row r="1062" spans="7:8" ht="12.75">
      <c r="G1062" s="131"/>
      <c r="H1062" s="39"/>
    </row>
    <row r="1063" spans="7:8" ht="12.75">
      <c r="G1063" s="131"/>
      <c r="H1063" s="39"/>
    </row>
    <row r="1064" spans="7:8" ht="12.75">
      <c r="G1064" s="131"/>
      <c r="H1064" s="39"/>
    </row>
    <row r="1065" spans="7:8" ht="12.75">
      <c r="G1065" s="131"/>
      <c r="H1065" s="39"/>
    </row>
    <row r="1066" spans="7:8" ht="12.75">
      <c r="G1066" s="131"/>
      <c r="H1066" s="39"/>
    </row>
    <row r="1067" spans="7:8" ht="12.75">
      <c r="G1067" s="131"/>
      <c r="H1067" s="39"/>
    </row>
    <row r="1068" spans="7:8" ht="12.75">
      <c r="G1068" s="131"/>
      <c r="H1068" s="39"/>
    </row>
    <row r="1069" spans="7:8" ht="12.75">
      <c r="G1069" s="131"/>
      <c r="H1069" s="39"/>
    </row>
    <row r="1070" spans="7:8" ht="12.75">
      <c r="G1070" s="131"/>
      <c r="H1070" s="39"/>
    </row>
    <row r="1071" spans="7:8" ht="12.75">
      <c r="G1071" s="131"/>
      <c r="H1071" s="39"/>
    </row>
    <row r="1072" spans="7:8" ht="12.75">
      <c r="G1072" s="131"/>
      <c r="H1072" s="39"/>
    </row>
    <row r="1073" spans="7:8" ht="12.75">
      <c r="G1073" s="131"/>
      <c r="H1073" s="39"/>
    </row>
    <row r="1074" spans="7:8" ht="12.75">
      <c r="G1074" s="131"/>
      <c r="H1074" s="39"/>
    </row>
    <row r="1075" spans="7:8" ht="12.75">
      <c r="G1075" s="131"/>
      <c r="H1075" s="39"/>
    </row>
    <row r="1076" spans="7:8" ht="12.75">
      <c r="G1076" s="131"/>
      <c r="H1076" s="39"/>
    </row>
    <row r="1077" spans="7:8" ht="12.75">
      <c r="G1077" s="131"/>
      <c r="H1077" s="39"/>
    </row>
    <row r="1078" spans="7:8" ht="12.75">
      <c r="G1078" s="131"/>
      <c r="H1078" s="39"/>
    </row>
    <row r="1079" spans="7:8" ht="12.75">
      <c r="G1079" s="131"/>
      <c r="H1079" s="39"/>
    </row>
    <row r="1080" spans="7:8" ht="12.75">
      <c r="G1080" s="131"/>
      <c r="H1080" s="39"/>
    </row>
    <row r="1081" spans="7:8" ht="12.75">
      <c r="G1081" s="131"/>
      <c r="H1081" s="39"/>
    </row>
    <row r="1082" spans="7:8" ht="12.75">
      <c r="G1082" s="131"/>
      <c r="H1082" s="39"/>
    </row>
    <row r="1083" spans="7:8" ht="12.75">
      <c r="G1083" s="131"/>
      <c r="H1083" s="39"/>
    </row>
    <row r="1084" spans="7:8" ht="12.75">
      <c r="G1084" s="131"/>
      <c r="H1084" s="39"/>
    </row>
    <row r="1085" spans="7:8" ht="12.75">
      <c r="G1085" s="131"/>
      <c r="H1085" s="39"/>
    </row>
    <row r="1086" spans="7:8" ht="12.75">
      <c r="G1086" s="131"/>
      <c r="H1086" s="39"/>
    </row>
    <row r="1087" spans="7:8" ht="12.75">
      <c r="G1087" s="131"/>
      <c r="H1087" s="39"/>
    </row>
    <row r="1088" spans="7:8" ht="12.75">
      <c r="G1088" s="131"/>
      <c r="H1088" s="39"/>
    </row>
    <row r="1089" spans="7:8" ht="12.75">
      <c r="G1089" s="131"/>
      <c r="H1089" s="39"/>
    </row>
    <row r="1090" spans="7:8" ht="12.75">
      <c r="G1090" s="131"/>
      <c r="H1090" s="39"/>
    </row>
    <row r="1091" ht="12.75">
      <c r="H1091" s="39"/>
    </row>
    <row r="1092" ht="12.75">
      <c r="H1092" s="39"/>
    </row>
    <row r="1093" ht="12.75">
      <c r="H1093" s="39"/>
    </row>
    <row r="1094" ht="12.75">
      <c r="H1094" s="39"/>
    </row>
    <row r="1095" ht="12.75">
      <c r="H1095" s="39"/>
    </row>
    <row r="1096" ht="12.75">
      <c r="H1096" s="39"/>
    </row>
    <row r="1097" ht="12.75">
      <c r="H1097" s="39"/>
    </row>
    <row r="1098" ht="12.75">
      <c r="H1098" s="39"/>
    </row>
    <row r="1099" ht="12.75">
      <c r="H1099" s="39"/>
    </row>
    <row r="1100" ht="12.75">
      <c r="H1100" s="39"/>
    </row>
    <row r="1101" ht="12.75">
      <c r="H1101" s="39"/>
    </row>
    <row r="1102" ht="12.75">
      <c r="H1102" s="39"/>
    </row>
    <row r="1103" ht="12.75">
      <c r="H1103" s="39"/>
    </row>
    <row r="1104" ht="12.75">
      <c r="H1104" s="39"/>
    </row>
    <row r="1105" ht="12.75">
      <c r="H1105" s="39"/>
    </row>
    <row r="1106" ht="12.75">
      <c r="H1106" s="39"/>
    </row>
    <row r="1107" ht="12.75">
      <c r="H1107" s="39"/>
    </row>
    <row r="1108" ht="12.75">
      <c r="H1108" s="39"/>
    </row>
    <row r="1109" ht="12.75">
      <c r="H1109" s="39"/>
    </row>
    <row r="1110" ht="12.75">
      <c r="H1110" s="39"/>
    </row>
    <row r="1111" ht="12.75">
      <c r="H1111" s="39"/>
    </row>
    <row r="1112" ht="12.75">
      <c r="H1112" s="39"/>
    </row>
    <row r="1113" ht="12.75">
      <c r="H1113" s="39"/>
    </row>
    <row r="1114" ht="12.75">
      <c r="H1114" s="39"/>
    </row>
    <row r="1115" ht="12.75">
      <c r="H1115" s="39"/>
    </row>
    <row r="1116" ht="12.75">
      <c r="H1116" s="39"/>
    </row>
    <row r="1117" ht="12.75">
      <c r="H1117" s="39"/>
    </row>
    <row r="1118" ht="12.75">
      <c r="H1118" s="39"/>
    </row>
    <row r="1119" ht="12.75">
      <c r="H1119" s="39"/>
    </row>
    <row r="1120" ht="12.75">
      <c r="H1120" s="39"/>
    </row>
    <row r="1121" ht="12.75">
      <c r="H1121" s="39"/>
    </row>
    <row r="1122" ht="12.75">
      <c r="H1122" s="39"/>
    </row>
    <row r="1123" ht="12.75">
      <c r="H1123" s="39"/>
    </row>
    <row r="1124" ht="12.75">
      <c r="H1124" s="39"/>
    </row>
    <row r="1125" ht="12.75">
      <c r="H1125" s="39"/>
    </row>
    <row r="1126" ht="12.75">
      <c r="H1126" s="39"/>
    </row>
    <row r="1127" ht="12.75">
      <c r="H1127" s="39"/>
    </row>
    <row r="1128" ht="12.75">
      <c r="H1128" s="39"/>
    </row>
    <row r="1129" ht="12.75">
      <c r="H1129" s="39"/>
    </row>
    <row r="1130" ht="12.75">
      <c r="H1130" s="39"/>
    </row>
    <row r="1131" ht="12.75">
      <c r="H1131" s="39"/>
    </row>
    <row r="1132" ht="12.75">
      <c r="H1132" s="39"/>
    </row>
    <row r="1133" ht="12.75">
      <c r="H1133" s="39"/>
    </row>
    <row r="1134" ht="12.75">
      <c r="H1134" s="39"/>
    </row>
    <row r="1135" ht="12.75">
      <c r="H1135" s="39"/>
    </row>
    <row r="1136" ht="12.75">
      <c r="H1136" s="39"/>
    </row>
    <row r="1137" ht="12.75">
      <c r="H1137" s="39"/>
    </row>
    <row r="1138" ht="12.75">
      <c r="H1138" s="39"/>
    </row>
    <row r="1139" ht="12.75">
      <c r="H1139" s="39"/>
    </row>
    <row r="1140" ht="12.75">
      <c r="H1140" s="39"/>
    </row>
    <row r="1141" ht="12.75">
      <c r="H1141" s="39"/>
    </row>
    <row r="1142" ht="12.75">
      <c r="H1142" s="39"/>
    </row>
    <row r="1143" ht="12.75">
      <c r="H1143" s="39"/>
    </row>
    <row r="1144" ht="12.75">
      <c r="H1144" s="39"/>
    </row>
    <row r="1145" ht="12.75">
      <c r="H1145" s="39"/>
    </row>
    <row r="1146" ht="12.75">
      <c r="H1146" s="39"/>
    </row>
    <row r="1147" ht="12.75">
      <c r="H1147" s="39"/>
    </row>
    <row r="1148" ht="12.75">
      <c r="H1148" s="39"/>
    </row>
    <row r="1149" ht="12.75">
      <c r="H1149" s="39"/>
    </row>
    <row r="1150" ht="12.75">
      <c r="H1150" s="39"/>
    </row>
    <row r="1151" ht="12.75">
      <c r="H1151" s="39"/>
    </row>
    <row r="1152" ht="12.75">
      <c r="H1152" s="39"/>
    </row>
    <row r="1153" ht="12.75">
      <c r="H1153" s="39"/>
    </row>
    <row r="1154" ht="12.75">
      <c r="H1154" s="39"/>
    </row>
    <row r="1155" ht="12.75">
      <c r="H1155" s="39"/>
    </row>
    <row r="1156" ht="12.75">
      <c r="H1156" s="39"/>
    </row>
    <row r="1157" ht="12.75">
      <c r="H1157" s="39"/>
    </row>
    <row r="1158" ht="12.75">
      <c r="H1158" s="39"/>
    </row>
    <row r="1159" ht="12.75">
      <c r="H1159" s="39"/>
    </row>
    <row r="1160" ht="12.75">
      <c r="H1160" s="39"/>
    </row>
    <row r="1161" ht="12.75">
      <c r="H1161" s="39"/>
    </row>
    <row r="1162" ht="12.75">
      <c r="H1162" s="39"/>
    </row>
    <row r="1163" ht="12.75">
      <c r="H1163" s="39"/>
    </row>
    <row r="1164" ht="12.75">
      <c r="H1164" s="39"/>
    </row>
    <row r="1165" ht="12.75">
      <c r="H1165" s="39"/>
    </row>
    <row r="1166" ht="12.75">
      <c r="H1166" s="39"/>
    </row>
    <row r="1167" ht="12.75">
      <c r="H1167" s="39"/>
    </row>
    <row r="1168" ht="12.75">
      <c r="H1168" s="39"/>
    </row>
    <row r="1169" ht="12.75">
      <c r="H1169" s="39"/>
    </row>
    <row r="1170" ht="12.75">
      <c r="H1170" s="39"/>
    </row>
    <row r="1171" ht="12.75">
      <c r="H1171" s="39"/>
    </row>
    <row r="1172" ht="12.75">
      <c r="H1172" s="39"/>
    </row>
    <row r="1173" ht="12.75">
      <c r="H1173" s="39"/>
    </row>
    <row r="1174" ht="12.75">
      <c r="H1174" s="39"/>
    </row>
    <row r="1175" ht="12.75">
      <c r="H1175" s="39"/>
    </row>
    <row r="1176" ht="12.75">
      <c r="H1176" s="39"/>
    </row>
    <row r="1177" ht="12.75">
      <c r="H1177" s="39"/>
    </row>
    <row r="1178" ht="12.75">
      <c r="H1178" s="39"/>
    </row>
    <row r="1179" ht="12.75">
      <c r="H1179" s="39"/>
    </row>
    <row r="1180" ht="12.75">
      <c r="H1180" s="39"/>
    </row>
    <row r="1181" ht="12.75">
      <c r="H1181" s="39"/>
    </row>
    <row r="1182" ht="12.75">
      <c r="H1182" s="39"/>
    </row>
    <row r="1183" ht="12.75">
      <c r="H1183" s="39"/>
    </row>
    <row r="1184" ht="12.75">
      <c r="H1184" s="39"/>
    </row>
    <row r="1185" ht="12.75">
      <c r="H1185" s="39"/>
    </row>
    <row r="1186" ht="12.75">
      <c r="H1186" s="39"/>
    </row>
    <row r="1187" ht="12.75">
      <c r="H1187" s="39"/>
    </row>
    <row r="1188" ht="12.75">
      <c r="H1188" s="39"/>
    </row>
    <row r="1189" ht="12.75">
      <c r="H1189" s="39"/>
    </row>
    <row r="1190" ht="12.75">
      <c r="H1190" s="39"/>
    </row>
    <row r="1191" ht="12.75">
      <c r="H1191" s="39"/>
    </row>
    <row r="1192" ht="12.75">
      <c r="H1192" s="39"/>
    </row>
    <row r="1193" ht="12.75">
      <c r="H1193" s="39"/>
    </row>
    <row r="1194" ht="12.75">
      <c r="H1194" s="39"/>
    </row>
    <row r="1195" ht="12.75">
      <c r="H1195" s="39"/>
    </row>
    <row r="1196" ht="12.75">
      <c r="H1196" s="39"/>
    </row>
    <row r="1197" ht="12.75">
      <c r="H1197" s="39"/>
    </row>
    <row r="1198" ht="12.75">
      <c r="H1198" s="39"/>
    </row>
    <row r="1199" ht="12.75">
      <c r="H1199" s="39"/>
    </row>
    <row r="1200" ht="12.75">
      <c r="H1200" s="39"/>
    </row>
    <row r="1201" ht="12.75">
      <c r="H1201" s="39"/>
    </row>
    <row r="1202" ht="12.75">
      <c r="H1202" s="39"/>
    </row>
    <row r="1203" ht="12.75">
      <c r="H1203" s="39"/>
    </row>
    <row r="1204" ht="12.75">
      <c r="H1204" s="39"/>
    </row>
    <row r="1205" ht="12.75">
      <c r="H1205" s="39"/>
    </row>
    <row r="1206" ht="12.75">
      <c r="H1206" s="39"/>
    </row>
    <row r="1207" ht="12.75">
      <c r="H1207" s="39"/>
    </row>
    <row r="1208" ht="12.75">
      <c r="H1208" s="39"/>
    </row>
    <row r="1209" ht="12.75">
      <c r="H1209" s="39"/>
    </row>
    <row r="1210" ht="12.75">
      <c r="H1210" s="39"/>
    </row>
    <row r="1211" ht="12.75">
      <c r="H1211" s="39"/>
    </row>
    <row r="1212" ht="12.75">
      <c r="H1212" s="39"/>
    </row>
    <row r="1213" ht="12.75">
      <c r="H1213" s="39"/>
    </row>
    <row r="1214" ht="12.75">
      <c r="H1214" s="39"/>
    </row>
    <row r="1215" ht="12.75">
      <c r="H1215" s="39"/>
    </row>
    <row r="1216" ht="12.75">
      <c r="H1216" s="39"/>
    </row>
    <row r="1217" ht="12.75">
      <c r="H1217" s="39"/>
    </row>
    <row r="1218" ht="12.75">
      <c r="H1218" s="39"/>
    </row>
    <row r="1219" ht="12.75">
      <c r="H1219" s="39"/>
    </row>
    <row r="1220" ht="12.75">
      <c r="H1220" s="39"/>
    </row>
    <row r="1221" ht="12.75">
      <c r="H1221" s="39"/>
    </row>
    <row r="1222" ht="12.75">
      <c r="H1222" s="39"/>
    </row>
    <row r="1223" ht="12.75">
      <c r="H1223" s="39"/>
    </row>
    <row r="1224" ht="12.75">
      <c r="H1224" s="39"/>
    </row>
    <row r="1225" ht="12.75">
      <c r="H1225" s="39"/>
    </row>
    <row r="1226" ht="12.75">
      <c r="H1226" s="39"/>
    </row>
    <row r="1227" ht="12.75">
      <c r="H1227" s="39"/>
    </row>
    <row r="1228" ht="12.75">
      <c r="H1228" s="39"/>
    </row>
    <row r="1229" ht="12.75">
      <c r="H1229" s="39"/>
    </row>
    <row r="1230" ht="12.75">
      <c r="H1230" s="39"/>
    </row>
    <row r="1231" ht="12.75">
      <c r="H1231" s="39"/>
    </row>
    <row r="1232" ht="12.75">
      <c r="H1232" s="39"/>
    </row>
    <row r="1233" ht="12.75">
      <c r="H1233" s="39"/>
    </row>
    <row r="1234" ht="12.75">
      <c r="H1234" s="39"/>
    </row>
    <row r="1235" ht="12.75">
      <c r="H1235" s="39"/>
    </row>
    <row r="1236" ht="12.75">
      <c r="H1236" s="39"/>
    </row>
    <row r="1237" ht="12.75">
      <c r="H1237" s="39"/>
    </row>
    <row r="1238" ht="12.75">
      <c r="H1238" s="39"/>
    </row>
    <row r="1239" ht="12.75">
      <c r="H1239" s="39"/>
    </row>
    <row r="1240" ht="12.75">
      <c r="H1240" s="39"/>
    </row>
    <row r="1241" ht="12.75">
      <c r="H1241" s="39"/>
    </row>
    <row r="1242" ht="12.75">
      <c r="H1242" s="39"/>
    </row>
    <row r="1243" ht="12.75">
      <c r="H1243" s="39"/>
    </row>
    <row r="1244" ht="12.75">
      <c r="H1244" s="39"/>
    </row>
    <row r="1245" ht="12.75">
      <c r="H1245" s="39"/>
    </row>
    <row r="1246" ht="12.75">
      <c r="H1246" s="39"/>
    </row>
    <row r="1247" ht="12.75">
      <c r="H1247" s="39"/>
    </row>
    <row r="1248" ht="12.75">
      <c r="H1248" s="39"/>
    </row>
    <row r="1249" ht="12.75">
      <c r="H1249" s="39"/>
    </row>
    <row r="1250" ht="12.75">
      <c r="H1250" s="39"/>
    </row>
    <row r="1251" ht="12.75">
      <c r="H1251" s="39"/>
    </row>
    <row r="1252" ht="12.75">
      <c r="H1252" s="39"/>
    </row>
    <row r="1253" ht="12.75">
      <c r="H1253" s="39"/>
    </row>
    <row r="1254" ht="12.75">
      <c r="H1254" s="39"/>
    </row>
    <row r="1255" ht="12.75">
      <c r="H1255" s="39"/>
    </row>
    <row r="1256" ht="12.75">
      <c r="H1256" s="39"/>
    </row>
    <row r="1257" ht="12.75">
      <c r="H1257" s="39"/>
    </row>
    <row r="1258" ht="12.75">
      <c r="H1258" s="39"/>
    </row>
    <row r="1259" ht="12.75">
      <c r="H1259" s="39"/>
    </row>
    <row r="1260" ht="12.75">
      <c r="H1260" s="39"/>
    </row>
    <row r="1261" ht="12.75">
      <c r="H1261" s="39"/>
    </row>
    <row r="1262" ht="12.75">
      <c r="H1262" s="39"/>
    </row>
    <row r="1263" ht="12.75">
      <c r="H1263" s="39"/>
    </row>
    <row r="1264" ht="12.75">
      <c r="H1264" s="39"/>
    </row>
    <row r="1265" ht="12.75">
      <c r="H1265" s="39"/>
    </row>
    <row r="1266" ht="12.75">
      <c r="H1266" s="39"/>
    </row>
    <row r="1267" ht="12.75">
      <c r="H1267" s="39"/>
    </row>
    <row r="1268" ht="12.75">
      <c r="H1268" s="39"/>
    </row>
    <row r="1269" ht="12.75">
      <c r="H1269" s="39"/>
    </row>
    <row r="1270" ht="12.75">
      <c r="H1270" s="39"/>
    </row>
    <row r="1271" ht="12.75">
      <c r="H1271" s="39"/>
    </row>
    <row r="1272" ht="12.75">
      <c r="H1272" s="39"/>
    </row>
    <row r="1273" ht="12.75">
      <c r="H1273" s="39"/>
    </row>
    <row r="1274" ht="12.75">
      <c r="H1274" s="39"/>
    </row>
    <row r="1275" ht="12.75">
      <c r="H1275" s="39"/>
    </row>
    <row r="1276" ht="12.75">
      <c r="H1276" s="39"/>
    </row>
    <row r="1277" ht="12.75">
      <c r="H1277" s="39"/>
    </row>
    <row r="1278" ht="12.75">
      <c r="H1278" s="39"/>
    </row>
    <row r="1279" ht="12.75">
      <c r="H1279" s="39"/>
    </row>
    <row r="1280" ht="12.75">
      <c r="H1280" s="39"/>
    </row>
    <row r="1281" ht="12.75">
      <c r="H1281" s="39"/>
    </row>
    <row r="1282" ht="12.75">
      <c r="H1282" s="39"/>
    </row>
    <row r="1283" ht="12.75">
      <c r="H1283" s="39"/>
    </row>
    <row r="1284" ht="12.75">
      <c r="H1284" s="39"/>
    </row>
    <row r="1285" ht="12.75">
      <c r="H1285" s="39"/>
    </row>
    <row r="1286" ht="12.75">
      <c r="H1286" s="39"/>
    </row>
    <row r="1287" ht="12.75">
      <c r="H1287" s="39"/>
    </row>
    <row r="1288" ht="12.75">
      <c r="H1288" s="39"/>
    </row>
    <row r="1289" ht="12.75">
      <c r="H1289" s="39"/>
    </row>
    <row r="1290" ht="12.75">
      <c r="H1290" s="39"/>
    </row>
    <row r="1291" ht="12.75">
      <c r="H1291" s="39"/>
    </row>
    <row r="1292" ht="12.75">
      <c r="H1292" s="39"/>
    </row>
    <row r="1293" ht="12.75">
      <c r="H1293" s="39"/>
    </row>
    <row r="1294" ht="12.75">
      <c r="H1294" s="39"/>
    </row>
    <row r="1295" ht="12.75">
      <c r="H1295" s="39"/>
    </row>
    <row r="1296" ht="12.75">
      <c r="H1296" s="39"/>
    </row>
    <row r="1297" ht="12.75">
      <c r="H1297" s="39"/>
    </row>
    <row r="1298" ht="12.75">
      <c r="H1298" s="39"/>
    </row>
    <row r="1299" ht="12.75">
      <c r="H1299" s="39"/>
    </row>
    <row r="1300" ht="12.75">
      <c r="H1300" s="39"/>
    </row>
    <row r="1301" ht="12.75">
      <c r="H1301" s="39"/>
    </row>
    <row r="1302" ht="12.75">
      <c r="H1302" s="39"/>
    </row>
    <row r="1303" ht="12.75">
      <c r="H1303" s="39"/>
    </row>
    <row r="1304" ht="12.75">
      <c r="H1304" s="39"/>
    </row>
    <row r="1305" ht="12.75">
      <c r="H1305" s="39"/>
    </row>
    <row r="1306" ht="12.75">
      <c r="H1306" s="39"/>
    </row>
    <row r="1307" ht="12.75">
      <c r="H1307" s="39"/>
    </row>
    <row r="1308" ht="12.75">
      <c r="H1308" s="39"/>
    </row>
    <row r="1309" ht="12.75">
      <c r="H1309" s="39"/>
    </row>
    <row r="1310" ht="12.75">
      <c r="H1310" s="39"/>
    </row>
    <row r="1311" ht="12.75">
      <c r="H1311" s="39"/>
    </row>
    <row r="1312" ht="12.75">
      <c r="H1312" s="39"/>
    </row>
    <row r="1313" ht="12.75">
      <c r="H1313" s="39"/>
    </row>
    <row r="1314" ht="12.75">
      <c r="H1314" s="39"/>
    </row>
    <row r="1315" ht="12.75">
      <c r="H1315" s="39"/>
    </row>
    <row r="1316" ht="12.75">
      <c r="H1316" s="39"/>
    </row>
    <row r="1317" ht="12.75">
      <c r="H1317" s="39"/>
    </row>
    <row r="1318" ht="12.75">
      <c r="H1318" s="39"/>
    </row>
    <row r="1319" ht="12.75">
      <c r="H1319" s="39"/>
    </row>
    <row r="1320" ht="12.75">
      <c r="H1320" s="39"/>
    </row>
    <row r="1321" ht="12.75">
      <c r="H1321" s="39"/>
    </row>
    <row r="1322" ht="12.75">
      <c r="H1322" s="39"/>
    </row>
    <row r="1323" ht="12.75">
      <c r="H1323" s="39"/>
    </row>
    <row r="1324" ht="12.75">
      <c r="H1324" s="39"/>
    </row>
    <row r="1325" ht="12.75">
      <c r="H1325" s="39"/>
    </row>
    <row r="1326" ht="12.75">
      <c r="H1326" s="39"/>
    </row>
    <row r="1327" ht="12.75">
      <c r="H1327" s="39"/>
    </row>
    <row r="1328" ht="12.75">
      <c r="H1328" s="39"/>
    </row>
    <row r="1329" ht="12.75">
      <c r="H1329" s="39"/>
    </row>
    <row r="1330" ht="12.75">
      <c r="H1330" s="39"/>
    </row>
    <row r="1331" ht="12.75">
      <c r="H1331" s="39"/>
    </row>
    <row r="1332" ht="12.75">
      <c r="H1332" s="39"/>
    </row>
    <row r="1333" ht="12.75">
      <c r="H1333" s="39"/>
    </row>
    <row r="1334" ht="12.75">
      <c r="H1334" s="39"/>
    </row>
    <row r="1335" ht="12.75">
      <c r="H1335" s="39"/>
    </row>
    <row r="1336" ht="12.75">
      <c r="H1336" s="39"/>
    </row>
    <row r="1337" ht="12.75">
      <c r="H1337" s="39"/>
    </row>
    <row r="1338" ht="12.75">
      <c r="H1338" s="39"/>
    </row>
    <row r="1339" ht="12.75">
      <c r="H1339" s="39"/>
    </row>
    <row r="1340" ht="12.75">
      <c r="H1340" s="39"/>
    </row>
    <row r="1341" ht="12.75">
      <c r="H1341" s="39"/>
    </row>
    <row r="1342" ht="12.75">
      <c r="H1342" s="39"/>
    </row>
    <row r="1343" ht="12.75">
      <c r="H1343" s="39"/>
    </row>
    <row r="1344" ht="12.75">
      <c r="H1344" s="39"/>
    </row>
    <row r="1345" ht="12.75">
      <c r="H1345" s="39"/>
    </row>
    <row r="1346" ht="12.75">
      <c r="H1346" s="39"/>
    </row>
    <row r="1347" ht="12.75">
      <c r="H1347" s="39"/>
    </row>
    <row r="1348" ht="12.75">
      <c r="H1348" s="39"/>
    </row>
    <row r="1349" ht="12.75">
      <c r="H1349" s="39"/>
    </row>
    <row r="1350" ht="12.75">
      <c r="H1350" s="39"/>
    </row>
    <row r="1351" ht="12.75">
      <c r="H1351" s="39"/>
    </row>
    <row r="1352" ht="12.75">
      <c r="H1352" s="39"/>
    </row>
    <row r="1353" ht="12.75">
      <c r="H1353" s="39"/>
    </row>
    <row r="1354" ht="12.75">
      <c r="H1354" s="39"/>
    </row>
    <row r="1355" ht="12.75">
      <c r="H1355" s="39"/>
    </row>
    <row r="1356" ht="12.75">
      <c r="H1356" s="39"/>
    </row>
    <row r="1357" ht="12.75">
      <c r="H1357" s="39"/>
    </row>
    <row r="1358" ht="12.75">
      <c r="H1358" s="39"/>
    </row>
    <row r="1359" ht="12.75">
      <c r="H1359" s="39"/>
    </row>
    <row r="1360" ht="12.75">
      <c r="H1360" s="39"/>
    </row>
    <row r="1361" ht="12.75">
      <c r="H1361" s="39"/>
    </row>
    <row r="1362" ht="12.75">
      <c r="H1362" s="39"/>
    </row>
    <row r="1363" ht="12.75">
      <c r="H1363" s="39"/>
    </row>
    <row r="1364" ht="12.75">
      <c r="H1364" s="39"/>
    </row>
    <row r="1365" ht="12.75">
      <c r="H1365" s="39"/>
    </row>
    <row r="1366" ht="12.75">
      <c r="H1366" s="39"/>
    </row>
    <row r="1367" ht="12.75">
      <c r="H1367" s="39"/>
    </row>
    <row r="1368" ht="12.75">
      <c r="H1368" s="39"/>
    </row>
    <row r="1369" ht="12.75">
      <c r="H1369" s="39"/>
    </row>
    <row r="1370" ht="12.75">
      <c r="H1370" s="39"/>
    </row>
    <row r="1371" ht="12.75">
      <c r="H1371" s="39"/>
    </row>
    <row r="1372" ht="12.75">
      <c r="H1372" s="39"/>
    </row>
    <row r="1373" ht="12.75">
      <c r="H1373" s="39"/>
    </row>
    <row r="1374" ht="12.75">
      <c r="H1374" s="39"/>
    </row>
    <row r="1375" ht="12.75">
      <c r="H1375" s="39"/>
    </row>
    <row r="1376" ht="12.75">
      <c r="H1376" s="39"/>
    </row>
    <row r="1377" ht="12.75">
      <c r="H1377" s="39"/>
    </row>
    <row r="1378" ht="12.75">
      <c r="H1378" s="39"/>
    </row>
    <row r="1379" ht="12.75">
      <c r="H1379" s="39"/>
    </row>
    <row r="1380" ht="12.75">
      <c r="H1380" s="39"/>
    </row>
    <row r="1381" ht="12.75">
      <c r="H1381" s="39"/>
    </row>
    <row r="1382" ht="12.75">
      <c r="H1382" s="39"/>
    </row>
    <row r="1383" ht="12.75">
      <c r="H1383" s="39"/>
    </row>
    <row r="1384" ht="12.75">
      <c r="H1384" s="39"/>
    </row>
    <row r="1385" ht="12.75">
      <c r="H1385" s="39"/>
    </row>
    <row r="1386" ht="12.75">
      <c r="H1386" s="39"/>
    </row>
    <row r="1387" ht="12.75">
      <c r="H1387" s="39"/>
    </row>
    <row r="1388" ht="12.75">
      <c r="H1388" s="39"/>
    </row>
    <row r="1389" ht="12.75">
      <c r="H1389" s="39"/>
    </row>
    <row r="1390" ht="12.75">
      <c r="H1390" s="39"/>
    </row>
    <row r="1391" ht="12.75">
      <c r="H1391" s="39"/>
    </row>
    <row r="1392" ht="12.75">
      <c r="H1392" s="39"/>
    </row>
    <row r="1393" ht="12.75">
      <c r="H1393" s="39"/>
    </row>
    <row r="1394" ht="12.75">
      <c r="H1394" s="39"/>
    </row>
    <row r="1395" ht="12.75">
      <c r="H1395" s="39"/>
    </row>
    <row r="1396" ht="12.75">
      <c r="H1396" s="39"/>
    </row>
    <row r="1397" ht="12.75">
      <c r="H1397" s="39"/>
    </row>
    <row r="1398" ht="12.75">
      <c r="H1398" s="39"/>
    </row>
    <row r="1399" ht="12.75">
      <c r="H1399" s="39"/>
    </row>
    <row r="1400" ht="12.75">
      <c r="H1400" s="39"/>
    </row>
    <row r="1401" ht="12.75">
      <c r="H1401" s="39"/>
    </row>
    <row r="1402" ht="12.75">
      <c r="H1402" s="39"/>
    </row>
    <row r="1403" ht="12.75">
      <c r="H1403" s="39"/>
    </row>
    <row r="1404" ht="12.75">
      <c r="H1404" s="39"/>
    </row>
    <row r="1405" ht="12.75">
      <c r="H1405" s="39"/>
    </row>
    <row r="1406" ht="12.75">
      <c r="H1406" s="39"/>
    </row>
    <row r="1407" ht="12.75">
      <c r="H1407" s="39"/>
    </row>
    <row r="1408" ht="12.75">
      <c r="H1408" s="39"/>
    </row>
    <row r="1409" ht="12.75">
      <c r="H1409" s="39"/>
    </row>
    <row r="1410" ht="12.75">
      <c r="H1410" s="39"/>
    </row>
    <row r="1411" ht="12.75">
      <c r="H1411" s="39"/>
    </row>
    <row r="1412" ht="12.75">
      <c r="H1412" s="39"/>
    </row>
    <row r="1413" ht="12.75">
      <c r="H1413" s="39"/>
    </row>
    <row r="1414" ht="12.75">
      <c r="H1414" s="39"/>
    </row>
    <row r="1415" ht="12.75">
      <c r="H1415" s="39"/>
    </row>
    <row r="1416" ht="12.75">
      <c r="H1416" s="39"/>
    </row>
    <row r="1417" ht="12.75">
      <c r="H1417" s="39"/>
    </row>
    <row r="1418" ht="12.75">
      <c r="H1418" s="39"/>
    </row>
    <row r="1419" ht="12.75">
      <c r="H1419" s="39"/>
    </row>
    <row r="1420" ht="12.75">
      <c r="H1420" s="39"/>
    </row>
    <row r="1421" ht="12.75">
      <c r="H1421" s="39"/>
    </row>
    <row r="1422" ht="12.75">
      <c r="H1422" s="39"/>
    </row>
    <row r="1423" ht="12.75">
      <c r="H1423" s="39"/>
    </row>
    <row r="1424" ht="12.75">
      <c r="H1424" s="39"/>
    </row>
    <row r="1425" ht="12.75">
      <c r="H1425" s="39"/>
    </row>
    <row r="1426" ht="12.75">
      <c r="H1426" s="39"/>
    </row>
    <row r="1427" ht="12.75">
      <c r="H1427" s="39"/>
    </row>
    <row r="1428" ht="12.75">
      <c r="H1428" s="39"/>
    </row>
    <row r="1429" ht="12.75">
      <c r="H1429" s="39"/>
    </row>
    <row r="1430" ht="12.75">
      <c r="H1430" s="39"/>
    </row>
    <row r="1431" ht="12.75">
      <c r="H1431" s="39"/>
    </row>
    <row r="1432" ht="12.75">
      <c r="H1432" s="39"/>
    </row>
    <row r="1433" ht="12.75">
      <c r="H1433" s="39"/>
    </row>
    <row r="1434" ht="12.75">
      <c r="H1434" s="39"/>
    </row>
    <row r="1435" ht="12.75">
      <c r="H1435" s="39"/>
    </row>
    <row r="1436" ht="12.75">
      <c r="H1436" s="39"/>
    </row>
    <row r="1437" ht="12.75">
      <c r="H1437" s="39"/>
    </row>
    <row r="1438" ht="12.75">
      <c r="H1438" s="39"/>
    </row>
    <row r="1439" ht="12.75">
      <c r="H1439" s="39"/>
    </row>
    <row r="1440" ht="12.75">
      <c r="H1440" s="39"/>
    </row>
    <row r="1441" ht="12.75">
      <c r="H1441" s="39"/>
    </row>
    <row r="1442" ht="12.75">
      <c r="H1442" s="39"/>
    </row>
    <row r="1443" ht="12.75">
      <c r="H1443" s="39"/>
    </row>
    <row r="1444" ht="12.75">
      <c r="H1444" s="39"/>
    </row>
    <row r="1445" ht="12.75">
      <c r="H1445" s="39"/>
    </row>
    <row r="1446" ht="12.75">
      <c r="H1446" s="39"/>
    </row>
    <row r="1447" ht="12.75">
      <c r="H1447" s="39"/>
    </row>
    <row r="1448" ht="12.75">
      <c r="H1448" s="39"/>
    </row>
    <row r="1449" ht="12.75">
      <c r="H1449" s="39"/>
    </row>
    <row r="1450" ht="12.75">
      <c r="H1450" s="39"/>
    </row>
    <row r="1451" ht="12.75">
      <c r="H1451" s="39"/>
    </row>
    <row r="1452" ht="12.75">
      <c r="H1452" s="39"/>
    </row>
    <row r="1453" ht="12.75">
      <c r="H1453" s="39"/>
    </row>
    <row r="1454" ht="12.75">
      <c r="H1454" s="39"/>
    </row>
    <row r="1455" ht="12.75">
      <c r="H1455" s="39"/>
    </row>
    <row r="1456" ht="12.75">
      <c r="H1456" s="39"/>
    </row>
    <row r="1457" ht="12.75">
      <c r="H1457" s="39"/>
    </row>
    <row r="1458" ht="12.75">
      <c r="H1458" s="39"/>
    </row>
    <row r="1459" ht="12.75">
      <c r="H1459" s="39"/>
    </row>
    <row r="1460" ht="12.75">
      <c r="H1460" s="39"/>
    </row>
    <row r="1461" ht="12.75">
      <c r="H1461" s="39"/>
    </row>
    <row r="1462" ht="12.75">
      <c r="H1462" s="39"/>
    </row>
    <row r="1463" ht="12.75">
      <c r="H1463" s="39"/>
    </row>
    <row r="1464" ht="12.75">
      <c r="H1464" s="39"/>
    </row>
    <row r="1465" ht="12.75">
      <c r="H1465" s="39"/>
    </row>
    <row r="1466" ht="12.75">
      <c r="H1466" s="39"/>
    </row>
    <row r="1467" ht="12.75">
      <c r="H1467" s="39"/>
    </row>
    <row r="1468" ht="12.75">
      <c r="H1468" s="39"/>
    </row>
    <row r="1469" ht="12.75">
      <c r="H1469" s="39"/>
    </row>
    <row r="1470" ht="12.75">
      <c r="H1470" s="39"/>
    </row>
    <row r="1471" ht="12.75">
      <c r="H1471" s="39"/>
    </row>
    <row r="1472" ht="12.75">
      <c r="H1472" s="39"/>
    </row>
    <row r="1473" ht="12.75">
      <c r="H1473" s="39"/>
    </row>
    <row r="1474" ht="12.75">
      <c r="H1474" s="39"/>
    </row>
    <row r="1475" ht="12.75">
      <c r="H1475" s="39"/>
    </row>
    <row r="1476" ht="12.75">
      <c r="H1476" s="39"/>
    </row>
    <row r="1477" ht="12.75">
      <c r="H1477" s="39"/>
    </row>
    <row r="1478" ht="12.75">
      <c r="H1478" s="39"/>
    </row>
    <row r="1479" ht="12.75">
      <c r="H1479" s="39"/>
    </row>
    <row r="1480" ht="12.75">
      <c r="H1480" s="39"/>
    </row>
    <row r="1481" ht="12.75">
      <c r="H1481" s="39"/>
    </row>
    <row r="1482" ht="12.75">
      <c r="H1482" s="39"/>
    </row>
    <row r="1483" ht="12.75">
      <c r="H1483" s="39"/>
    </row>
    <row r="1484" ht="12.75">
      <c r="H1484" s="39"/>
    </row>
    <row r="1485" ht="12.75">
      <c r="H1485" s="39"/>
    </row>
    <row r="1486" ht="12.75">
      <c r="H1486" s="39"/>
    </row>
    <row r="1487" ht="12.75">
      <c r="H1487" s="39"/>
    </row>
    <row r="1488" ht="12.75">
      <c r="H1488" s="39"/>
    </row>
    <row r="1489" ht="12.75">
      <c r="H1489" s="39"/>
    </row>
    <row r="1490" ht="12.75">
      <c r="H1490" s="39"/>
    </row>
    <row r="1491" ht="12.75">
      <c r="H1491" s="39"/>
    </row>
    <row r="1492" ht="12.75">
      <c r="H1492" s="39"/>
    </row>
    <row r="1493" ht="12.75">
      <c r="H1493" s="39"/>
    </row>
    <row r="1494" ht="12.75">
      <c r="H1494" s="39"/>
    </row>
    <row r="1495" ht="12.75">
      <c r="H1495" s="39"/>
    </row>
    <row r="1496" ht="12.75">
      <c r="H1496" s="39"/>
    </row>
    <row r="1497" ht="12.75">
      <c r="H1497" s="39"/>
    </row>
    <row r="1498" ht="12.75">
      <c r="H1498" s="39"/>
    </row>
    <row r="1499" ht="12.75">
      <c r="H1499" s="39"/>
    </row>
    <row r="1500" ht="12.75">
      <c r="H1500" s="39"/>
    </row>
    <row r="1501" ht="12.75">
      <c r="H1501" s="39"/>
    </row>
    <row r="1502" ht="12.75">
      <c r="H1502" s="39"/>
    </row>
    <row r="1503" ht="12.75">
      <c r="H1503" s="39"/>
    </row>
    <row r="1504" ht="12.75">
      <c r="H1504" s="39"/>
    </row>
    <row r="1505" ht="12.75">
      <c r="H1505" s="39"/>
    </row>
    <row r="1506" ht="12.75">
      <c r="H1506" s="39"/>
    </row>
    <row r="1507" ht="12.75">
      <c r="H1507" s="39"/>
    </row>
    <row r="1508" ht="12.75">
      <c r="H1508" s="39"/>
    </row>
    <row r="1509" ht="12.75">
      <c r="H1509" s="39"/>
    </row>
    <row r="1510" ht="12.75">
      <c r="H1510" s="39"/>
    </row>
    <row r="1511" ht="12.75">
      <c r="H1511" s="39"/>
    </row>
    <row r="1512" ht="12.75">
      <c r="H1512" s="39"/>
    </row>
    <row r="1513" ht="12.75">
      <c r="H1513" s="39"/>
    </row>
    <row r="1514" ht="12.75">
      <c r="H1514" s="39"/>
    </row>
    <row r="1515" ht="12.75">
      <c r="H1515" s="39"/>
    </row>
    <row r="1516" ht="12.75">
      <c r="H1516" s="39"/>
    </row>
    <row r="1517" ht="12.75">
      <c r="H1517" s="39"/>
    </row>
    <row r="1518" ht="12.75">
      <c r="H1518" s="39"/>
    </row>
    <row r="1519" ht="12.75">
      <c r="H1519" s="39"/>
    </row>
    <row r="1520" ht="12.75">
      <c r="H1520" s="39"/>
    </row>
    <row r="1521" ht="12.75">
      <c r="H1521" s="39"/>
    </row>
    <row r="1522" ht="12.75">
      <c r="H1522" s="39"/>
    </row>
    <row r="1523" ht="12.75">
      <c r="H1523" s="39"/>
    </row>
    <row r="1524" ht="12.75">
      <c r="H1524" s="39"/>
    </row>
    <row r="1525" ht="12.75">
      <c r="H1525" s="39"/>
    </row>
    <row r="1526" ht="12.75">
      <c r="H1526" s="39"/>
    </row>
    <row r="1527" ht="12.75">
      <c r="H1527" s="39"/>
    </row>
    <row r="1528" ht="12.75">
      <c r="H1528" s="39"/>
    </row>
    <row r="1529" ht="12.75">
      <c r="H1529" s="39"/>
    </row>
    <row r="1530" ht="12.75">
      <c r="H1530" s="39"/>
    </row>
    <row r="1531" ht="12.75">
      <c r="H1531" s="39"/>
    </row>
    <row r="1532" ht="12.75">
      <c r="H1532" s="39"/>
    </row>
    <row r="1533" ht="12.75">
      <c r="H1533" s="39"/>
    </row>
    <row r="1534" ht="12.75">
      <c r="H1534" s="39"/>
    </row>
    <row r="1535" ht="12.75">
      <c r="H1535" s="39"/>
    </row>
    <row r="1536" ht="12.75">
      <c r="H1536" s="39"/>
    </row>
    <row r="1537" ht="12.75">
      <c r="H1537" s="39"/>
    </row>
    <row r="1538" ht="12.75">
      <c r="H1538" s="39"/>
    </row>
    <row r="1539" ht="12.75">
      <c r="H1539" s="39"/>
    </row>
    <row r="1540" ht="12.75">
      <c r="H1540" s="39"/>
    </row>
    <row r="1541" ht="12.75">
      <c r="H1541" s="39"/>
    </row>
    <row r="1542" ht="12.75">
      <c r="H1542" s="39"/>
    </row>
    <row r="1543" ht="12.75">
      <c r="H1543" s="39"/>
    </row>
    <row r="1544" ht="12.75">
      <c r="H1544" s="39"/>
    </row>
    <row r="1545" ht="12.75">
      <c r="H1545" s="39"/>
    </row>
    <row r="1546" ht="12.75">
      <c r="H1546" s="39"/>
    </row>
    <row r="1547" ht="12.75">
      <c r="H1547" s="39"/>
    </row>
    <row r="1548" ht="12.75">
      <c r="H1548" s="39"/>
    </row>
    <row r="1549" ht="12.75">
      <c r="H1549" s="39"/>
    </row>
    <row r="1550" ht="12.75">
      <c r="H1550" s="39"/>
    </row>
    <row r="1551" ht="12.75">
      <c r="H1551" s="39"/>
    </row>
    <row r="1552" ht="12.75">
      <c r="H1552" s="39"/>
    </row>
    <row r="1553" ht="12.75">
      <c r="H1553" s="39"/>
    </row>
    <row r="1554" ht="12.75">
      <c r="H1554" s="39"/>
    </row>
    <row r="1555" ht="12.75">
      <c r="H1555" s="39"/>
    </row>
    <row r="1556" ht="12.75">
      <c r="H1556" s="39"/>
    </row>
    <row r="1557" ht="12.75">
      <c r="H1557" s="39"/>
    </row>
    <row r="1558" ht="12.75">
      <c r="H1558" s="39"/>
    </row>
    <row r="1559" ht="12.75">
      <c r="H1559" s="39"/>
    </row>
    <row r="1560" ht="12.75">
      <c r="H1560" s="39"/>
    </row>
    <row r="1561" ht="12.75">
      <c r="H1561" s="39"/>
    </row>
    <row r="1562" ht="12.75">
      <c r="H1562" s="39"/>
    </row>
    <row r="1563" ht="12.75">
      <c r="H1563" s="39"/>
    </row>
    <row r="1564" ht="12.75">
      <c r="H1564" s="39"/>
    </row>
    <row r="1565" ht="12.75">
      <c r="H1565" s="39"/>
    </row>
    <row r="1566" ht="12.75">
      <c r="H1566" s="39"/>
    </row>
    <row r="1567" ht="12.75">
      <c r="H1567" s="39"/>
    </row>
    <row r="1568" ht="12.75">
      <c r="H1568" s="39"/>
    </row>
    <row r="1569" ht="12.75">
      <c r="H1569" s="39"/>
    </row>
    <row r="1570" ht="12.75">
      <c r="H1570" s="39"/>
    </row>
    <row r="1571" ht="12.75">
      <c r="H1571" s="39"/>
    </row>
    <row r="1572" ht="12.75">
      <c r="H1572" s="39"/>
    </row>
    <row r="1573" ht="12.75">
      <c r="H1573" s="39"/>
    </row>
    <row r="1574" ht="12.75">
      <c r="H1574" s="39"/>
    </row>
    <row r="1575" ht="12.75">
      <c r="H1575" s="39"/>
    </row>
    <row r="1576" ht="12.75">
      <c r="H1576" s="39"/>
    </row>
    <row r="1577" ht="12.75">
      <c r="H1577" s="39"/>
    </row>
    <row r="1578" ht="12.75">
      <c r="H1578" s="39"/>
    </row>
    <row r="1579" ht="12.75">
      <c r="H1579" s="39"/>
    </row>
    <row r="1580" ht="12.75">
      <c r="H1580" s="39"/>
    </row>
    <row r="1581" ht="12.75">
      <c r="H1581" s="39"/>
    </row>
    <row r="1582" ht="12.75">
      <c r="H1582" s="39"/>
    </row>
    <row r="1583" ht="12.75">
      <c r="H1583" s="39"/>
    </row>
    <row r="1584" ht="12.75">
      <c r="H1584" s="39"/>
    </row>
    <row r="1585" ht="12.75">
      <c r="H1585" s="39"/>
    </row>
    <row r="1586" ht="12.75">
      <c r="H1586" s="39"/>
    </row>
    <row r="1587" ht="12.75">
      <c r="H1587" s="39"/>
    </row>
    <row r="1588" ht="12.75">
      <c r="H1588" s="39"/>
    </row>
    <row r="1589" ht="12.75">
      <c r="H1589" s="39"/>
    </row>
    <row r="1590" ht="12.75">
      <c r="H1590" s="39"/>
    </row>
    <row r="1591" ht="12.75">
      <c r="H1591" s="39"/>
    </row>
    <row r="1592" ht="12.75">
      <c r="H1592" s="39"/>
    </row>
    <row r="1593" ht="12.75">
      <c r="H1593" s="39"/>
    </row>
    <row r="1594" ht="12.75">
      <c r="H1594" s="39"/>
    </row>
    <row r="1595" ht="12.75">
      <c r="H1595" s="39"/>
    </row>
    <row r="1596" ht="12.75">
      <c r="H1596" s="39"/>
    </row>
    <row r="1597" ht="12.75">
      <c r="H1597" s="39"/>
    </row>
    <row r="1598" ht="12.75">
      <c r="H1598" s="39"/>
    </row>
    <row r="1599" ht="12.75">
      <c r="H1599" s="39"/>
    </row>
    <row r="1600" ht="12.75">
      <c r="H1600" s="39"/>
    </row>
    <row r="1601" ht="12.75">
      <c r="H1601" s="39"/>
    </row>
    <row r="1602" ht="12.75">
      <c r="H1602" s="39"/>
    </row>
    <row r="1603" ht="12.75">
      <c r="H1603" s="39"/>
    </row>
    <row r="1604" ht="12.75">
      <c r="H1604" s="39"/>
    </row>
    <row r="1605" ht="12.75">
      <c r="H1605" s="39"/>
    </row>
    <row r="1606" ht="12.75">
      <c r="H1606" s="39"/>
    </row>
    <row r="1607" ht="12.75">
      <c r="H1607" s="39"/>
    </row>
    <row r="1608" ht="12.75">
      <c r="H1608" s="39"/>
    </row>
    <row r="1609" ht="12.75">
      <c r="H1609" s="39"/>
    </row>
    <row r="1610" ht="12.75">
      <c r="H1610" s="39"/>
    </row>
    <row r="1611" ht="12.75">
      <c r="H1611" s="39"/>
    </row>
    <row r="1612" ht="12.75">
      <c r="H1612" s="39"/>
    </row>
    <row r="1613" ht="12.75">
      <c r="H1613" s="39"/>
    </row>
    <row r="1614" ht="12.75">
      <c r="H1614" s="39"/>
    </row>
    <row r="1615" ht="12.75">
      <c r="H1615" s="39"/>
    </row>
    <row r="1616" ht="12.75">
      <c r="H1616" s="39"/>
    </row>
    <row r="1617" ht="12.75">
      <c r="H1617" s="39"/>
    </row>
    <row r="1618" ht="12.75">
      <c r="H1618" s="39"/>
    </row>
    <row r="1619" ht="12.75">
      <c r="H1619" s="39"/>
    </row>
    <row r="1620" ht="12.75">
      <c r="H1620" s="39"/>
    </row>
    <row r="1621" ht="12.75">
      <c r="H1621" s="39"/>
    </row>
    <row r="1622" ht="12.75">
      <c r="H1622" s="39"/>
    </row>
    <row r="1623" ht="12.75">
      <c r="H1623" s="39"/>
    </row>
    <row r="1624" ht="12.75">
      <c r="H1624" s="39"/>
    </row>
    <row r="1625" ht="12.75">
      <c r="H1625" s="39"/>
    </row>
    <row r="1626" ht="12.75">
      <c r="H1626" s="39"/>
    </row>
    <row r="1627" ht="12.75">
      <c r="H1627" s="39"/>
    </row>
    <row r="1628" ht="12.75">
      <c r="H1628" s="39"/>
    </row>
    <row r="1629" ht="12.75">
      <c r="H1629" s="39"/>
    </row>
    <row r="1630" ht="12.75">
      <c r="H1630" s="39"/>
    </row>
    <row r="1631" ht="12.75">
      <c r="H1631" s="39"/>
    </row>
    <row r="1632" ht="12.75">
      <c r="H1632" s="39"/>
    </row>
    <row r="1633" ht="12.75">
      <c r="H1633" s="39"/>
    </row>
    <row r="1634" ht="12.75">
      <c r="H1634" s="39"/>
    </row>
    <row r="1635" ht="12.75">
      <c r="H1635" s="39"/>
    </row>
    <row r="1636" ht="12.75">
      <c r="H1636" s="39"/>
    </row>
    <row r="1637" ht="12.75">
      <c r="H1637" s="39"/>
    </row>
    <row r="1638" ht="12.75">
      <c r="H1638" s="39"/>
    </row>
    <row r="1639" ht="12.75">
      <c r="H1639" s="39"/>
    </row>
    <row r="1640" ht="12.75">
      <c r="H1640" s="39"/>
    </row>
    <row r="1641" ht="12.75">
      <c r="H1641" s="39"/>
    </row>
    <row r="1642" ht="12.75">
      <c r="H1642" s="39"/>
    </row>
    <row r="1643" ht="12.75">
      <c r="H1643" s="39"/>
    </row>
    <row r="1644" ht="12.75">
      <c r="H1644" s="39"/>
    </row>
    <row r="1645" ht="12.75">
      <c r="H1645" s="39"/>
    </row>
    <row r="1646" ht="12.75">
      <c r="H1646" s="39"/>
    </row>
    <row r="1647" ht="12.75">
      <c r="H1647" s="39"/>
    </row>
    <row r="1648" ht="12.75">
      <c r="H1648" s="39"/>
    </row>
    <row r="1649" ht="12.75">
      <c r="H1649" s="39"/>
    </row>
    <row r="1650" ht="12.75">
      <c r="H1650" s="39"/>
    </row>
    <row r="1651" ht="12.75">
      <c r="H1651" s="39"/>
    </row>
    <row r="1652" ht="12.75">
      <c r="H1652" s="39"/>
    </row>
    <row r="1653" ht="12.75">
      <c r="H1653" s="39"/>
    </row>
    <row r="1654" ht="12.75">
      <c r="H1654" s="39"/>
    </row>
    <row r="1655" ht="12.75">
      <c r="H1655" s="39"/>
    </row>
    <row r="1656" ht="12.75">
      <c r="H1656" s="39"/>
    </row>
    <row r="1657" ht="12.75">
      <c r="H1657" s="39"/>
    </row>
    <row r="1658" ht="12.75">
      <c r="H1658" s="39"/>
    </row>
    <row r="1659" ht="12.75">
      <c r="H1659" s="39"/>
    </row>
    <row r="1660" ht="12.75">
      <c r="H1660" s="39"/>
    </row>
    <row r="1661" ht="12.75">
      <c r="H1661" s="39"/>
    </row>
    <row r="1662" ht="12.75">
      <c r="H1662" s="39"/>
    </row>
    <row r="1663" ht="12.75">
      <c r="H1663" s="39"/>
    </row>
    <row r="1664" ht="12.75">
      <c r="H1664" s="39"/>
    </row>
    <row r="1665" ht="12.75">
      <c r="H1665" s="39"/>
    </row>
    <row r="1666" ht="12.75">
      <c r="H1666" s="39"/>
    </row>
    <row r="1667" ht="12.75">
      <c r="H1667" s="39"/>
    </row>
    <row r="1668" ht="12.75">
      <c r="H1668" s="39"/>
    </row>
    <row r="1669" ht="12.75">
      <c r="H1669" s="39"/>
    </row>
    <row r="1670" ht="12.75">
      <c r="H1670" s="39"/>
    </row>
    <row r="1671" ht="12.75">
      <c r="H1671" s="39"/>
    </row>
    <row r="1672" ht="12.75">
      <c r="H1672" s="39"/>
    </row>
    <row r="1673" ht="12.75">
      <c r="H1673" s="39"/>
    </row>
    <row r="1674" ht="12.75">
      <c r="H1674" s="39"/>
    </row>
    <row r="1675" ht="12.75">
      <c r="H1675" s="39"/>
    </row>
    <row r="1676" ht="12.75">
      <c r="H1676" s="39"/>
    </row>
    <row r="1677" ht="12.75">
      <c r="H1677" s="39"/>
    </row>
    <row r="1678" ht="12.75">
      <c r="H1678" s="39"/>
    </row>
    <row r="1679" ht="12.75">
      <c r="H1679" s="39"/>
    </row>
    <row r="1680" ht="12.75">
      <c r="H1680" s="39"/>
    </row>
    <row r="1681" ht="12.75">
      <c r="H1681" s="39"/>
    </row>
    <row r="1682" ht="12.75">
      <c r="H1682" s="39"/>
    </row>
    <row r="1683" ht="12.75">
      <c r="H1683" s="39"/>
    </row>
    <row r="1684" ht="12.75">
      <c r="H1684" s="39"/>
    </row>
    <row r="1685" ht="12.75">
      <c r="H1685" s="39"/>
    </row>
    <row r="1686" ht="12.75">
      <c r="H1686" s="39"/>
    </row>
    <row r="1687" ht="12.75">
      <c r="H1687" s="39"/>
    </row>
    <row r="1688" ht="12.75">
      <c r="H1688" s="39"/>
    </row>
    <row r="1689" ht="12.75">
      <c r="H1689" s="39"/>
    </row>
    <row r="1690" ht="12.75">
      <c r="H1690" s="39"/>
    </row>
    <row r="1691" ht="12.75">
      <c r="H1691" s="39"/>
    </row>
    <row r="1692" ht="12.75">
      <c r="H1692" s="39"/>
    </row>
    <row r="1693" ht="12.75">
      <c r="H1693" s="39"/>
    </row>
    <row r="1694" ht="12.75">
      <c r="H1694" s="39"/>
    </row>
    <row r="1695" ht="12.75">
      <c r="H1695" s="39"/>
    </row>
    <row r="1696" ht="12.75">
      <c r="H1696" s="39"/>
    </row>
    <row r="1697" ht="12.75">
      <c r="H1697" s="39"/>
    </row>
    <row r="1698" ht="12.75">
      <c r="H1698" s="39"/>
    </row>
    <row r="1699" ht="12.75">
      <c r="H1699" s="39"/>
    </row>
    <row r="1700" ht="12.75">
      <c r="H1700" s="39"/>
    </row>
    <row r="1701" ht="12.75">
      <c r="H1701" s="39"/>
    </row>
    <row r="1702" ht="12.75">
      <c r="H1702" s="39"/>
    </row>
    <row r="1703" ht="12.75">
      <c r="H1703" s="39"/>
    </row>
    <row r="1704" ht="12.75">
      <c r="H1704" s="39"/>
    </row>
    <row r="1705" ht="12.75">
      <c r="H1705" s="39"/>
    </row>
    <row r="1706" ht="12.75">
      <c r="H1706" s="39"/>
    </row>
    <row r="1707" ht="12.75">
      <c r="H1707" s="39"/>
    </row>
    <row r="1708" ht="12.75">
      <c r="H1708" s="39"/>
    </row>
    <row r="1709" ht="12.75">
      <c r="H1709" s="39"/>
    </row>
    <row r="1710" ht="12.75">
      <c r="H1710" s="39"/>
    </row>
    <row r="1711" ht="12.75">
      <c r="H1711" s="39"/>
    </row>
    <row r="1712" ht="12.75">
      <c r="H1712" s="39"/>
    </row>
    <row r="1713" ht="12.75">
      <c r="H1713" s="39"/>
    </row>
    <row r="1714" ht="12.75">
      <c r="H1714" s="39"/>
    </row>
    <row r="1715" ht="12.75">
      <c r="H1715" s="39"/>
    </row>
    <row r="1716" ht="12.75">
      <c r="H1716" s="39"/>
    </row>
    <row r="1717" ht="12.75">
      <c r="H1717" s="39"/>
    </row>
    <row r="1718" ht="12.75">
      <c r="H1718" s="39"/>
    </row>
    <row r="1719" ht="12.75">
      <c r="H1719" s="39"/>
    </row>
    <row r="1720" ht="12.75">
      <c r="H1720" s="39"/>
    </row>
    <row r="1721" ht="12.75">
      <c r="H1721" s="39"/>
    </row>
    <row r="1722" ht="12.75">
      <c r="H1722" s="39"/>
    </row>
    <row r="1723" ht="12.75">
      <c r="H1723" s="39"/>
    </row>
    <row r="1724" ht="12.75">
      <c r="H1724" s="39"/>
    </row>
    <row r="1725" ht="12.75">
      <c r="H1725" s="39"/>
    </row>
    <row r="1726" ht="12.75">
      <c r="H1726" s="39"/>
    </row>
    <row r="1727" ht="12.75">
      <c r="H1727" s="39"/>
    </row>
    <row r="1728" ht="12.75">
      <c r="H1728" s="39"/>
    </row>
    <row r="1729" ht="12.75">
      <c r="H1729" s="39"/>
    </row>
    <row r="1730" ht="12.75">
      <c r="H1730" s="39"/>
    </row>
    <row r="1731" ht="12.75">
      <c r="H1731" s="39"/>
    </row>
    <row r="1732" ht="12.75">
      <c r="H1732" s="39"/>
    </row>
    <row r="1733" ht="12.75">
      <c r="H1733" s="39"/>
    </row>
    <row r="1734" ht="12.75">
      <c r="H1734" s="39"/>
    </row>
    <row r="1735" ht="12.75">
      <c r="H1735" s="39"/>
    </row>
    <row r="1736" ht="12.75">
      <c r="H1736" s="39"/>
    </row>
    <row r="1737" ht="12.75">
      <c r="H1737" s="39"/>
    </row>
    <row r="1738" ht="12.75">
      <c r="H1738" s="39"/>
    </row>
    <row r="1739" ht="12.75">
      <c r="H1739" s="39"/>
    </row>
    <row r="1740" ht="12.75">
      <c r="H1740" s="39"/>
    </row>
    <row r="1741" ht="12.75">
      <c r="H1741" s="39"/>
    </row>
    <row r="1742" ht="12.75">
      <c r="H1742" s="39"/>
    </row>
    <row r="1743" ht="12.75">
      <c r="H1743" s="39"/>
    </row>
    <row r="1744" ht="12.75">
      <c r="H1744" s="39"/>
    </row>
    <row r="1745" ht="12.75">
      <c r="H1745" s="39"/>
    </row>
    <row r="1746" ht="12.75">
      <c r="H1746" s="39"/>
    </row>
    <row r="1747" ht="12.75">
      <c r="H1747" s="39"/>
    </row>
    <row r="1748" ht="12.75">
      <c r="H1748" s="39"/>
    </row>
    <row r="1749" ht="12.75">
      <c r="H1749" s="39"/>
    </row>
    <row r="1750" ht="12.75">
      <c r="H1750" s="39"/>
    </row>
    <row r="1751" ht="12.75">
      <c r="H1751" s="39"/>
    </row>
    <row r="1752" ht="12.75">
      <c r="H1752" s="39"/>
    </row>
    <row r="1753" ht="12.75">
      <c r="H1753" s="39"/>
    </row>
    <row r="1754" ht="12.75">
      <c r="H1754" s="39"/>
    </row>
    <row r="1755" ht="12.75">
      <c r="H1755" s="39"/>
    </row>
    <row r="1756" ht="12.75">
      <c r="H1756" s="39"/>
    </row>
    <row r="1757" ht="12.75">
      <c r="H1757" s="39"/>
    </row>
    <row r="1758" ht="12.75">
      <c r="H1758" s="39"/>
    </row>
    <row r="1759" ht="12.75">
      <c r="H1759" s="39"/>
    </row>
    <row r="1760" ht="12.75">
      <c r="H1760" s="39"/>
    </row>
    <row r="1761" ht="12.75">
      <c r="H1761" s="39"/>
    </row>
    <row r="1762" ht="12.75">
      <c r="H1762" s="39"/>
    </row>
    <row r="1763" ht="12.75">
      <c r="H1763" s="39"/>
    </row>
    <row r="1764" ht="12.75">
      <c r="H1764" s="39"/>
    </row>
    <row r="1765" ht="12.75">
      <c r="H1765" s="39"/>
    </row>
    <row r="1766" ht="12.75">
      <c r="H1766" s="39"/>
    </row>
    <row r="1767" ht="12.75">
      <c r="H1767" s="39"/>
    </row>
    <row r="1768" ht="12.75">
      <c r="H1768" s="39"/>
    </row>
    <row r="1769" ht="12.75">
      <c r="H1769" s="39"/>
    </row>
    <row r="1770" ht="12.75">
      <c r="H1770" s="39"/>
    </row>
    <row r="1771" ht="12.75">
      <c r="H1771" s="39"/>
    </row>
    <row r="1772" ht="12.75">
      <c r="H1772" s="39"/>
    </row>
    <row r="1773" ht="12.75">
      <c r="H1773" s="39"/>
    </row>
    <row r="1774" ht="12.75">
      <c r="H1774" s="39"/>
    </row>
    <row r="1775" ht="12.75">
      <c r="H1775" s="39"/>
    </row>
    <row r="1776" ht="12.75">
      <c r="H1776" s="39"/>
    </row>
    <row r="1777" ht="12.75">
      <c r="H1777" s="39"/>
    </row>
    <row r="1778" ht="12.75">
      <c r="H1778" s="39"/>
    </row>
    <row r="1779" ht="12.75">
      <c r="H1779" s="39"/>
    </row>
    <row r="1780" ht="12.75">
      <c r="H1780" s="39"/>
    </row>
    <row r="1781" ht="12.75">
      <c r="H1781" s="39"/>
    </row>
    <row r="1782" ht="12.75">
      <c r="H1782" s="39"/>
    </row>
    <row r="1783" ht="12.75">
      <c r="H1783" s="39"/>
    </row>
    <row r="1784" ht="12.75">
      <c r="H1784" s="39"/>
    </row>
    <row r="1785" ht="12.75">
      <c r="H1785" s="39"/>
    </row>
    <row r="1786" ht="12.75">
      <c r="H1786" s="39"/>
    </row>
    <row r="1787" ht="12.75">
      <c r="H1787" s="39"/>
    </row>
    <row r="1788" ht="12.75">
      <c r="H1788" s="39"/>
    </row>
    <row r="1789" ht="12.75">
      <c r="H1789" s="39"/>
    </row>
    <row r="1790" ht="12.75">
      <c r="H1790" s="39"/>
    </row>
    <row r="1791" ht="12.75">
      <c r="H1791" s="39"/>
    </row>
    <row r="1792" ht="12.75">
      <c r="H1792" s="39"/>
    </row>
    <row r="1793" ht="12.75">
      <c r="H1793" s="39"/>
    </row>
    <row r="1794" ht="12.75">
      <c r="H1794" s="39"/>
    </row>
    <row r="1795" ht="12.75">
      <c r="H1795" s="39"/>
    </row>
    <row r="1796" ht="12.75">
      <c r="H1796" s="39"/>
    </row>
    <row r="1797" ht="12.75">
      <c r="H1797" s="39"/>
    </row>
    <row r="1798" ht="12.75">
      <c r="H1798" s="39"/>
    </row>
    <row r="1799" ht="12.75">
      <c r="H1799" s="39"/>
    </row>
    <row r="1800" ht="12.75">
      <c r="H1800" s="39"/>
    </row>
    <row r="1801" ht="12.75">
      <c r="H1801" s="39"/>
    </row>
    <row r="1802" ht="12.75">
      <c r="H1802" s="39"/>
    </row>
    <row r="1803" ht="12.75">
      <c r="H1803" s="39"/>
    </row>
    <row r="1804" ht="12.75">
      <c r="H1804" s="39"/>
    </row>
    <row r="1805" ht="12.75">
      <c r="H1805" s="39"/>
    </row>
    <row r="1806" ht="12.75">
      <c r="H1806" s="39"/>
    </row>
    <row r="1807" ht="12.75">
      <c r="H1807" s="39"/>
    </row>
    <row r="1808" ht="12.75">
      <c r="H1808" s="39"/>
    </row>
    <row r="1809" ht="12.75">
      <c r="H1809" s="39"/>
    </row>
    <row r="1810" ht="12.75">
      <c r="H1810" s="39"/>
    </row>
    <row r="1811" ht="12.75">
      <c r="H1811" s="39"/>
    </row>
    <row r="1812" ht="12.75">
      <c r="H1812" s="39"/>
    </row>
    <row r="1813" ht="12.75">
      <c r="H1813" s="39"/>
    </row>
    <row r="1814" ht="12.75">
      <c r="H1814" s="39"/>
    </row>
    <row r="1815" ht="12.75">
      <c r="H1815" s="39"/>
    </row>
    <row r="1816" ht="12.75">
      <c r="H1816" s="39"/>
    </row>
    <row r="1817" ht="12.75">
      <c r="H1817" s="39"/>
    </row>
    <row r="1818" ht="12.75">
      <c r="H1818" s="39"/>
    </row>
    <row r="1819" ht="12.75">
      <c r="H1819" s="39"/>
    </row>
    <row r="1820" ht="12.75">
      <c r="H1820" s="39"/>
    </row>
    <row r="1821" ht="12.75">
      <c r="H1821" s="39"/>
    </row>
    <row r="1822" ht="12.75">
      <c r="H1822" s="39"/>
    </row>
    <row r="1823" ht="12.75">
      <c r="H1823" s="39"/>
    </row>
    <row r="1824" ht="12.75">
      <c r="H1824" s="39"/>
    </row>
    <row r="1825" ht="12.75">
      <c r="H1825" s="39"/>
    </row>
    <row r="1826" ht="12.75">
      <c r="H1826" s="39"/>
    </row>
    <row r="1827" ht="12.75">
      <c r="H1827" s="39"/>
    </row>
    <row r="1828" ht="12.75">
      <c r="H1828" s="39"/>
    </row>
    <row r="1829" ht="12.75">
      <c r="H1829" s="39"/>
    </row>
    <row r="1830" ht="12.75">
      <c r="H1830" s="39"/>
    </row>
    <row r="1831" ht="12.75">
      <c r="H1831" s="39"/>
    </row>
    <row r="1832" ht="12.75">
      <c r="H1832" s="39"/>
    </row>
    <row r="1833" ht="12.75">
      <c r="H1833" s="39"/>
    </row>
    <row r="1834" ht="12.75">
      <c r="H1834" s="39"/>
    </row>
    <row r="1835" ht="12.75">
      <c r="H1835" s="39"/>
    </row>
    <row r="1836" ht="12.75">
      <c r="H1836" s="39"/>
    </row>
    <row r="1837" ht="12.75">
      <c r="H1837" s="39"/>
    </row>
    <row r="1838" ht="12.75">
      <c r="H1838" s="39"/>
    </row>
    <row r="1839" ht="12.75">
      <c r="H1839" s="39"/>
    </row>
    <row r="1840" ht="12.75">
      <c r="H1840" s="39"/>
    </row>
    <row r="1841" ht="12.75">
      <c r="H1841" s="39"/>
    </row>
    <row r="1842" ht="12.75">
      <c r="H1842" s="39"/>
    </row>
    <row r="1843" ht="12.75">
      <c r="H1843" s="39"/>
    </row>
    <row r="1844" ht="12.75">
      <c r="H1844" s="39"/>
    </row>
    <row r="1845" ht="12.75">
      <c r="H1845" s="39"/>
    </row>
    <row r="1846" ht="12.75">
      <c r="H1846" s="39"/>
    </row>
    <row r="1847" ht="12.75">
      <c r="H1847" s="39"/>
    </row>
    <row r="1848" ht="12.75">
      <c r="H1848" s="39"/>
    </row>
    <row r="1849" ht="12.75">
      <c r="H1849" s="39"/>
    </row>
    <row r="1850" ht="12.75">
      <c r="H1850" s="39"/>
    </row>
    <row r="1851" ht="12.75">
      <c r="H1851" s="39"/>
    </row>
    <row r="1852" ht="12.75">
      <c r="H1852" s="39"/>
    </row>
  </sheetData>
  <mergeCells count="2">
    <mergeCell ref="D1:E1"/>
    <mergeCell ref="A3:E3"/>
  </mergeCells>
  <printOptions/>
  <pageMargins left="1.3779527559055118" right="0.3937007874015748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50" t="s">
        <v>65</v>
      </c>
      <c r="H1" s="150"/>
      <c r="I1" s="150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2006-11-13T13:17:52Z</cp:lastPrinted>
  <dcterms:created xsi:type="dcterms:W3CDTF">2002-10-29T13:03:50Z</dcterms:created>
  <dcterms:modified xsi:type="dcterms:W3CDTF">2006-11-16T09:02:44Z</dcterms:modified>
  <cp:category/>
  <cp:version/>
  <cp:contentType/>
  <cp:contentStatus/>
</cp:coreProperties>
</file>