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150" windowWidth="12120" windowHeight="8160" activeTab="0"/>
  </bookViews>
  <sheets>
    <sheet name="Arkusz1" sheetId="1" r:id="rId1"/>
  </sheets>
  <definedNames>
    <definedName name="_xlnm.Print_Area" localSheetId="0">'Arkusz1'!$A$1:$D$118</definedName>
    <definedName name="_xlnm.Print_Titles" localSheetId="0">'Arkusz1'!$6:$7</definedName>
  </definedNames>
  <calcPr fullCalcOnLoad="1"/>
</workbook>
</file>

<file path=xl/sharedStrings.xml><?xml version="1.0" encoding="utf-8"?>
<sst xmlns="http://schemas.openxmlformats.org/spreadsheetml/2006/main" count="107" uniqueCount="98">
  <si>
    <t>Lp.</t>
  </si>
  <si>
    <t>Nazwa</t>
  </si>
  <si>
    <t>1.</t>
  </si>
  <si>
    <t>2.</t>
  </si>
  <si>
    <t>020</t>
  </si>
  <si>
    <t>Leśnictwo</t>
  </si>
  <si>
    <t>3.</t>
  </si>
  <si>
    <t>Gospodarka mieszkaniowa</t>
  </si>
  <si>
    <t>4.</t>
  </si>
  <si>
    <t>Administracja publiczna</t>
  </si>
  <si>
    <t>Dochody od osób prawnych, od osób fizycznych i od innych jednostek nieposiadających osobowości prawnej oraz wydatki związane z ich poborem</t>
  </si>
  <si>
    <t>Różne rozliczenia</t>
  </si>
  <si>
    <t>Oświata i wychowanie</t>
  </si>
  <si>
    <t>Pomoc społeczna</t>
  </si>
  <si>
    <t>Gospodarka komunalna i ochrona środowiska</t>
  </si>
  <si>
    <t>RAZEM DOCHODY</t>
  </si>
  <si>
    <t>Dział</t>
  </si>
  <si>
    <t>Urzędy naczelnych organów władzy państwowej, kontroli i ochrony prawa oraz sądownictwa</t>
  </si>
  <si>
    <t xml:space="preserve">1.Wpływy z opłaty produktowej </t>
  </si>
  <si>
    <t>2. Odsetki od nieterminowych wpłat, dotyczy podatku od działalności gospodarczej osób fizycznych opłacanego w formie karty podatkowej</t>
  </si>
  <si>
    <t>1. Wpływy z tytułu podatku od działalności gospodarczej osób fizycznych, opłacanego w formie karty podatkowej</t>
  </si>
  <si>
    <t>1. Dochody uzyskane od kół łowieckich za dzierżawę terenów łowieckich</t>
  </si>
  <si>
    <t>1. Dotacja celowa otrzymana z budżetu państwa na realizację zadań bieżących z zakresu administracji rządowej</t>
  </si>
  <si>
    <t>3. Dochody z dzierżawy składników majątkowych</t>
  </si>
  <si>
    <t>4. Dochody z usług za ciepłą wodę użytkową i c.o.</t>
  </si>
  <si>
    <t xml:space="preserve">2. Dochody z najmu składników majątkowych  </t>
  </si>
  <si>
    <t xml:space="preserve">1. Dochody z  tytułu opłat za użytkowanie wieczyste nieruchomości </t>
  </si>
  <si>
    <t xml:space="preserve">3. Odsetki z tytułu środków zgromadzonych na rachunkach bankowych </t>
  </si>
  <si>
    <t xml:space="preserve">1. Dotacja celowa otrzymana z budżetu państwa na realizację zadań bieżących z zakresu administracji rządowej  (na prowadzenie rejestru wyborców i aktualizację stałego rejestru wyborców) </t>
  </si>
  <si>
    <t>9. Dochody z tytułu podatku od nieruchomości od osób fizycznych</t>
  </si>
  <si>
    <t>10. Wpływy z podatku rolnego od osób fizycznych</t>
  </si>
  <si>
    <t>12. Dochody z tytułu podatku od środków transportowych od osób fizycznych</t>
  </si>
  <si>
    <t>13. Podatek od spadków i darowizn</t>
  </si>
  <si>
    <t>1.Część oświatowa subwencji ogólnej dla jednostek samorządu terytorialnego</t>
  </si>
  <si>
    <t>2. Część wyrównawcza subwencji ogólnej dla gmin, z tego:</t>
  </si>
  <si>
    <t>3. Część równoważąca subwencji ogólnej dla gmin</t>
  </si>
  <si>
    <t>1. Dochody z najmu składników majątkowych</t>
  </si>
  <si>
    <t>2. Wpływy z usług - opłata za wyżywienie</t>
  </si>
  <si>
    <t>3. Wpływy z usług - opłata stała</t>
  </si>
  <si>
    <t>4. Pozostałe odsetki - odsetki zgromadzone na rachunkach bankowych</t>
  </si>
  <si>
    <t>1. Dotacja celowa z budżetu państwa na realizację zadań bieżących z zakresu administracji rządowej - na świadczenia rodzinne, zaliczkę alimentacyjną oraz składki na ubezpieczenia emerytalne i rentowe z ubezpieczenia społecznego</t>
  </si>
  <si>
    <t>2. Dotacja celowa z budżetu państwa na realizację zadań bieżących z zakresu administracji rządowej - na składki na ubezpieczenia zdrowotne opłacane za osoby pobierające niektóre świadczenia z pomocy społecznej oraz niektóre świadczenia rodzinne</t>
  </si>
  <si>
    <t>6.Odsetki  od środków zgromadzonych na rachunku bankowym</t>
  </si>
  <si>
    <t>7. Wpływy z usług opiekuńczych</t>
  </si>
  <si>
    <t>3</t>
  </si>
  <si>
    <t>3. Dochody z podatku od nieruchomości od osób prawnych i innych jednostek organizacyjnych</t>
  </si>
  <si>
    <t>4. Wpływy z podatku rolnego od osób prawnych i innych jednostek organizacyjnych</t>
  </si>
  <si>
    <t>5. Wpłaty z podatku leśnego od osób prawnych i innych jednostek organizacyjnych</t>
  </si>
  <si>
    <t>6. Dochody z tytułu podatku od środków transportowych od osób prawnych i innych jednostek organizacyjnych</t>
  </si>
  <si>
    <t>7. Podatek od  czynności cywilnoprawnych od osób prawnych i innych jednostek organizacyjnych</t>
  </si>
  <si>
    <t>8. Odsetki od nieterminowych wpłat z tytułu podatków i opłat od osób prawnych i innych jednostek organizacyjnych</t>
  </si>
  <si>
    <t>a. kwota podstawowa</t>
  </si>
  <si>
    <t>b. kwota uzupełniająca</t>
  </si>
  <si>
    <t xml:space="preserve">11. Wpłaty z podatku leśnego od osób fizycznych </t>
  </si>
  <si>
    <t>Plan (w złotych)</t>
  </si>
  <si>
    <t xml:space="preserve">3. Dotacja celowa z budżetu państwa na realizację zadań bieżących z zakresu administracji rządowej - na zasiłki i pomoc w naturze </t>
  </si>
  <si>
    <t xml:space="preserve">4. Dotacja celowa otrzymana z budżetu państwa na realizację własnych zadań bieżących gmin na zasiłki i pomoc w naturze </t>
  </si>
  <si>
    <t>5. Dotacja celowa otrzymana z budżetu państwa na realizację własnych zadań bieżących gmin - na Ośrodek Pomocy Społecznej</t>
  </si>
  <si>
    <t>8. Dotacja celowa otrzymana z budżetu państwa na realizację własnych zadań bieżących gmin na dożywianie</t>
  </si>
  <si>
    <t>2. Dochody uzyskane w związku z realizacją zadań z zakresu administracji rządowej oraz innych zadań zleconych ustawami - 5% wpływów z tytułu opłat za dowody osobiste i udostępnianie danych</t>
  </si>
  <si>
    <r>
      <t>*</t>
    </r>
    <r>
      <rPr>
        <sz val="10"/>
        <rFont val="Arial CE"/>
        <family val="0"/>
      </rPr>
      <t>Dochody bieżące:</t>
    </r>
  </si>
  <si>
    <t>4. Dochody z tytułu usług - za prywatne rozmowy telefoniczne pracowników</t>
  </si>
  <si>
    <t xml:space="preserve">5. Wpływy z tytułu odsetek  </t>
  </si>
  <si>
    <r>
      <t>*</t>
    </r>
    <r>
      <rPr>
        <sz val="10"/>
        <rFont val="Arial CE"/>
        <family val="0"/>
      </rPr>
      <t>Dochody majątkowe:</t>
    </r>
  </si>
  <si>
    <t>5. Dochody z tytuł trwałego zarządu</t>
  </si>
  <si>
    <t>6. Dochody z tytułu odsetek</t>
  </si>
  <si>
    <t>1. Dochody z tytułu sprzedaży gruntów, działek, mieszkań</t>
  </si>
  <si>
    <t>*Dochody bieżące:</t>
  </si>
  <si>
    <t xml:space="preserve">14. Wpływy z  opłaty targowej </t>
  </si>
  <si>
    <t>15. Podatek od czynności cywilnoprawnych od osób fizycznych</t>
  </si>
  <si>
    <t>16. Odsetki od nieterminowych wpłat z tytułu opłat i podatków od osób fizycznych</t>
  </si>
  <si>
    <t xml:space="preserve">17. Wpływy z opłaty skarbowej </t>
  </si>
  <si>
    <t>18. Opłaty za zezwolenia na sprzedaż napojów alkoholowych</t>
  </si>
  <si>
    <t>19. Opłaty za wpis do ewidencji działalności gospodarczej</t>
  </si>
  <si>
    <t xml:space="preserve">20. Opłaty za zmiany we wpisie do ewidencji działalności gospodarczej </t>
  </si>
  <si>
    <t>21. Opłata za zajęcie pasa drogowego</t>
  </si>
  <si>
    <t>22. Wpływy z opłaty eksploatacyjnej</t>
  </si>
  <si>
    <t>23. Dochody z tytułu odsetek od dochodów pobieranych na podstawie odrębnych ustaw</t>
  </si>
  <si>
    <t>24. Udziały gminy w podatku dochodowym od osób fizycznych</t>
  </si>
  <si>
    <t>25. Udziały gminy w podatku dochodowym od osób prawnych</t>
  </si>
  <si>
    <t>8</t>
  </si>
  <si>
    <t>9</t>
  </si>
  <si>
    <t>Bezpieczeństwo publiczne i ochrona przeciwpożarowa</t>
  </si>
  <si>
    <t>5</t>
  </si>
  <si>
    <t>754</t>
  </si>
  <si>
    <t>1. Dotacja z Powiatu Raciborskiego na obronę cywilną</t>
  </si>
  <si>
    <t>6</t>
  </si>
  <si>
    <t>7</t>
  </si>
  <si>
    <t>10</t>
  </si>
  <si>
    <t>851</t>
  </si>
  <si>
    <t>Ochrona zdrowia</t>
  </si>
  <si>
    <t>* Dochody majątkowe:</t>
  </si>
  <si>
    <t>1.Środki na dofinansowanie własnych inwestycji gminy pozyskane z innych źródeł - środki z Regionalnego Programu Operacyjnego na dofinansowanie budowy hali sportowej wraz z łącznikiem do istniejącego  budynku ZSO w Rudach wraz z zapleczem</t>
  </si>
  <si>
    <t>1. Środki na dofinansowanie własnych inwestycji gminy pozyskane z innych źródeł - środki z Regionalnego Programu Operacyjnego na dofinansowanie modernizacji Ośrodków Zdrowia na terenie Gminy Kuźnia Raciborska</t>
  </si>
  <si>
    <t>11</t>
  </si>
  <si>
    <t>Załącznik Nr 1 do projektu uchwały w sprawie uchwalenia budżetu gminy na 2008 rok</t>
  </si>
  <si>
    <t xml:space="preserve">Prognozowane dochody budżetowe na 2008 r.  </t>
  </si>
  <si>
    <t>9. Dochody uzyskane w związku z realizacją zadań z zakresu administracji rządowej oraz innych zadań zleconych ustawami - 50% wpływów z tytułu zwrotu zaliczek alimentacyjnych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</si>
</sst>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E+00"/>
    <numFmt numFmtId="165" formatCode="00\-000"/>
    <numFmt numFmtId="166" formatCode="#,##0.0"/>
    <numFmt numFmtId="167" formatCode="#,##0.000"/>
    <numFmt numFmtId="168" formatCode="0.0%"/>
    <numFmt numFmtId="169" formatCode="0.000%"/>
    <numFmt numFmtId="170" formatCode="0.0000%"/>
    <numFmt numFmtId="171" formatCode="#,##0.0000"/>
    <numFmt numFmtId="172" formatCode="#,##0.00000"/>
    <numFmt numFmtId="173" formatCode="#,##0.000000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color indexed="9"/>
      <name val="Arial CE"/>
      <family val="2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 applyProtection="1">
      <alignment wrapText="1"/>
      <protection/>
    </xf>
    <xf numFmtId="0" fontId="0" fillId="0" borderId="1" xfId="0" applyBorder="1" applyAlignment="1" applyProtection="1">
      <alignment wrapText="1"/>
      <protection/>
    </xf>
    <xf numFmtId="49" fontId="3" fillId="0" borderId="2" xfId="0" applyNumberFormat="1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wrapText="1"/>
      <protection/>
    </xf>
    <xf numFmtId="49" fontId="3" fillId="0" borderId="2" xfId="0" applyNumberFormat="1" applyFont="1" applyBorder="1" applyAlignment="1" applyProtection="1">
      <alignment horizontal="left" vertical="center" wrapText="1"/>
      <protection/>
    </xf>
    <xf numFmtId="49" fontId="3" fillId="2" borderId="2" xfId="0" applyNumberFormat="1" applyFont="1" applyFill="1" applyBorder="1" applyAlignment="1" applyProtection="1">
      <alignment horizontal="left" vertical="center" wrapText="1"/>
      <protection/>
    </xf>
    <xf numFmtId="49" fontId="3" fillId="3" borderId="2" xfId="0" applyNumberFormat="1" applyFont="1" applyFill="1" applyBorder="1" applyAlignment="1" applyProtection="1">
      <alignment horizontal="left" vertical="center" wrapText="1"/>
      <protection/>
    </xf>
    <xf numFmtId="3" fontId="3" fillId="3" borderId="2" xfId="0" applyNumberFormat="1" applyFont="1" applyFill="1" applyBorder="1" applyAlignment="1" applyProtection="1">
      <alignment horizontal="right" vertical="center" wrapText="1"/>
      <protection/>
    </xf>
    <xf numFmtId="49" fontId="0" fillId="0" borderId="2" xfId="0" applyNumberFormat="1" applyBorder="1" applyAlignment="1" applyProtection="1">
      <alignment horizontal="center" vertical="center" wrapText="1"/>
      <protection/>
    </xf>
    <xf numFmtId="49" fontId="0" fillId="0" borderId="2" xfId="0" applyNumberFormat="1" applyBorder="1" applyAlignment="1" applyProtection="1">
      <alignment horizontal="left" vertical="center" wrapText="1"/>
      <protection/>
    </xf>
    <xf numFmtId="3" fontId="0" fillId="0" borderId="2" xfId="0" applyNumberFormat="1" applyBorder="1" applyAlignment="1" applyProtection="1">
      <alignment horizontal="right" vertical="center" wrapText="1"/>
      <protection/>
    </xf>
    <xf numFmtId="49" fontId="0" fillId="0" borderId="2" xfId="0" applyNumberFormat="1" applyFont="1" applyBorder="1" applyAlignment="1" applyProtection="1">
      <alignment horizontal="left" vertical="center" wrapText="1"/>
      <protection/>
    </xf>
    <xf numFmtId="3" fontId="3" fillId="0" borderId="2" xfId="0" applyNumberFormat="1" applyFont="1" applyBorder="1" applyAlignment="1" applyProtection="1">
      <alignment horizontal="right" vertical="center" wrapText="1"/>
      <protection/>
    </xf>
    <xf numFmtId="3" fontId="0" fillId="0" borderId="2" xfId="0" applyNumberFormat="1" applyFont="1" applyBorder="1" applyAlignment="1" applyProtection="1">
      <alignment horizontal="right" vertical="center" wrapText="1"/>
      <protection/>
    </xf>
    <xf numFmtId="49" fontId="5" fillId="3" borderId="2" xfId="0" applyNumberFormat="1" applyFont="1" applyFill="1" applyBorder="1" applyAlignment="1" applyProtection="1">
      <alignment horizontal="left" vertical="center" wrapText="1"/>
      <protection/>
    </xf>
    <xf numFmtId="0" fontId="3" fillId="2" borderId="2" xfId="0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0" fontId="0" fillId="3" borderId="0" xfId="0" applyFill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 horizontal="center" wrapText="1"/>
      <protection/>
    </xf>
    <xf numFmtId="49" fontId="0" fillId="0" borderId="2" xfId="0" applyNumberFormat="1" applyFont="1" applyBorder="1" applyAlignment="1" applyProtection="1">
      <alignment horizontal="center" vertical="center" wrapText="1"/>
      <protection/>
    </xf>
    <xf numFmtId="49" fontId="0" fillId="0" borderId="3" xfId="0" applyNumberFormat="1" applyBorder="1" applyAlignment="1" applyProtection="1">
      <alignment horizontal="left" vertical="center" wrapText="1"/>
      <protection/>
    </xf>
    <xf numFmtId="49" fontId="3" fillId="2" borderId="3" xfId="0" applyNumberFormat="1" applyFont="1" applyFill="1" applyBorder="1" applyAlignment="1" applyProtection="1">
      <alignment horizontal="left" vertical="center" wrapText="1"/>
      <protection/>
    </xf>
    <xf numFmtId="49" fontId="3" fillId="0" borderId="3" xfId="0" applyNumberFormat="1" applyFont="1" applyBorder="1" applyAlignment="1" applyProtection="1">
      <alignment horizontal="left" vertical="center" wrapText="1"/>
      <protection/>
    </xf>
    <xf numFmtId="49" fontId="0" fillId="0" borderId="3" xfId="0" applyNumberFormat="1" applyFont="1" applyBorder="1" applyAlignment="1" applyProtection="1">
      <alignment horizontal="left" vertical="center" wrapText="1"/>
      <protection/>
    </xf>
    <xf numFmtId="49" fontId="3" fillId="3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Border="1" applyAlignment="1" applyProtection="1">
      <alignment vertical="center" wrapText="1"/>
      <protection locked="0"/>
    </xf>
    <xf numFmtId="49" fontId="5" fillId="3" borderId="3" xfId="0" applyNumberFormat="1" applyFont="1" applyFill="1" applyBorder="1" applyAlignment="1" applyProtection="1">
      <alignment horizontal="left" vertical="center" wrapText="1"/>
      <protection/>
    </xf>
    <xf numFmtId="0" fontId="3" fillId="2" borderId="3" xfId="0" applyFont="1" applyFill="1" applyBorder="1" applyAlignment="1" applyProtection="1">
      <alignment wrapText="1"/>
      <protection/>
    </xf>
    <xf numFmtId="0" fontId="0" fillId="0" borderId="2" xfId="0" applyBorder="1" applyAlignment="1" applyProtection="1">
      <alignment/>
      <protection locked="0"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ont="1" applyFill="1" applyAlignment="1">
      <alignment wrapText="1"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3" fontId="3" fillId="0" borderId="2" xfId="0" applyNumberFormat="1" applyFont="1" applyBorder="1" applyAlignment="1" applyProtection="1">
      <alignment horizontal="center" wrapText="1"/>
      <protection/>
    </xf>
    <xf numFmtId="3" fontId="3" fillId="2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5" fillId="3" borderId="2" xfId="0" applyNumberFormat="1" applyFont="1" applyFill="1" applyBorder="1" applyAlignment="1" applyProtection="1">
      <alignment horizontal="right" vertical="center" wrapText="1"/>
      <protection/>
    </xf>
    <xf numFmtId="3" fontId="3" fillId="2" borderId="2" xfId="0" applyNumberFormat="1" applyFont="1" applyFill="1" applyBorder="1" applyAlignment="1" applyProtection="1">
      <alignment wrapText="1"/>
      <protection/>
    </xf>
    <xf numFmtId="49" fontId="4" fillId="2" borderId="2" xfId="0" applyNumberFormat="1" applyFont="1" applyFill="1" applyBorder="1" applyAlignment="1" applyProtection="1">
      <alignment horizontal="center" vertical="center" wrapText="1"/>
      <protection/>
    </xf>
    <xf numFmtId="49" fontId="4" fillId="2" borderId="2" xfId="0" applyNumberFormat="1" applyFont="1" applyFill="1" applyBorder="1" applyAlignment="1" applyProtection="1">
      <alignment horizontal="center" vertical="center" shrinkToFi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ont="1" applyFill="1" applyAlignment="1">
      <alignment wrapText="1"/>
    </xf>
    <xf numFmtId="49" fontId="0" fillId="3" borderId="2" xfId="0" applyNumberFormat="1" applyFont="1" applyFill="1" applyBorder="1" applyAlignment="1" applyProtection="1">
      <alignment horizontal="left" vertical="center" wrapText="1"/>
      <protection/>
    </xf>
    <xf numFmtId="49" fontId="0" fillId="3" borderId="3" xfId="0" applyNumberFormat="1" applyFont="1" applyFill="1" applyBorder="1" applyAlignment="1" applyProtection="1">
      <alignment horizontal="left" vertical="center" wrapText="1"/>
      <protection/>
    </xf>
    <xf numFmtId="3" fontId="0" fillId="3" borderId="2" xfId="0" applyNumberFormat="1" applyFont="1" applyFill="1" applyBorder="1" applyAlignment="1" applyProtection="1">
      <alignment horizontal="right" vertical="center" wrapText="1"/>
      <protection/>
    </xf>
    <xf numFmtId="0" fontId="0" fillId="3" borderId="0" xfId="0" applyFont="1" applyFill="1" applyAlignment="1" applyProtection="1">
      <alignment wrapText="1"/>
      <protection locked="0"/>
    </xf>
    <xf numFmtId="0" fontId="0" fillId="3" borderId="0" xfId="0" applyFont="1" applyFill="1" applyAlignment="1">
      <alignment wrapText="1"/>
    </xf>
    <xf numFmtId="0" fontId="0" fillId="2" borderId="0" xfId="0" applyFont="1" applyFill="1" applyAlignment="1" applyProtection="1">
      <alignment wrapText="1"/>
      <protection locked="0"/>
    </xf>
    <xf numFmtId="0" fontId="0" fillId="2" borderId="0" xfId="0" applyFont="1" applyFill="1" applyAlignment="1">
      <alignment wrapText="1"/>
    </xf>
    <xf numFmtId="49" fontId="3" fillId="0" borderId="2" xfId="0" applyNumberFormat="1" applyFont="1" applyFill="1" applyBorder="1" applyAlignment="1" applyProtection="1">
      <alignment horizontal="left" vertical="center" wrapText="1"/>
      <protection/>
    </xf>
    <xf numFmtId="3" fontId="3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2" xfId="0" applyNumberFormat="1" applyFill="1" applyBorder="1" applyAlignment="1" applyProtection="1">
      <alignment horizontal="right" vertical="center" wrapText="1"/>
      <protection/>
    </xf>
    <xf numFmtId="49" fontId="3" fillId="2" borderId="2" xfId="0" applyNumberFormat="1" applyFont="1" applyFill="1" applyBorder="1" applyAlignment="1" applyProtection="1">
      <alignment horizontal="left" vertical="center" wrapText="1"/>
      <protection/>
    </xf>
    <xf numFmtId="49" fontId="3" fillId="2" borderId="3" xfId="0" applyNumberFormat="1" applyFont="1" applyFill="1" applyBorder="1" applyAlignment="1" applyProtection="1">
      <alignment horizontal="left" vertical="center" wrapText="1"/>
      <protection/>
    </xf>
    <xf numFmtId="3" fontId="3" fillId="2" borderId="2" xfId="0" applyNumberFormat="1" applyFont="1" applyFill="1" applyBorder="1" applyAlignment="1" applyProtection="1">
      <alignment horizontal="right" vertical="center" wrapText="1"/>
      <protection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Alignment="1">
      <alignment wrapText="1"/>
    </xf>
    <xf numFmtId="3" fontId="0" fillId="0" borderId="0" xfId="0" applyNumberFormat="1" applyAlignment="1" applyProtection="1">
      <alignment/>
      <protection locked="0"/>
    </xf>
    <xf numFmtId="0" fontId="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3.625" style="0" customWidth="1"/>
    <col min="2" max="2" width="4.00390625" style="0" customWidth="1"/>
    <col min="3" max="3" width="37.25390625" style="0" customWidth="1"/>
    <col min="4" max="4" width="12.75390625" style="0" bestFit="1" customWidth="1"/>
    <col min="5" max="5" width="9.125" style="30" customWidth="1"/>
    <col min="6" max="6" width="11.625" style="30" bestFit="1" customWidth="1"/>
    <col min="7" max="19" width="9.125" style="30" customWidth="1"/>
  </cols>
  <sheetData>
    <row r="1" spans="1:19" s="1" customFormat="1" ht="25.5" customHeight="1">
      <c r="A1" s="7"/>
      <c r="B1" s="7"/>
      <c r="C1" s="77" t="s">
        <v>95</v>
      </c>
      <c r="D1" s="77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s="1" customFormat="1" ht="12.75">
      <c r="A2" s="7"/>
      <c r="B2" s="7"/>
      <c r="C2" s="7"/>
      <c r="D2" s="7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s="1" customFormat="1" ht="24.75" customHeight="1">
      <c r="A3" s="76" t="s">
        <v>96</v>
      </c>
      <c r="B3" s="76"/>
      <c r="C3" s="76"/>
      <c r="D3" s="76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s="1" customFormat="1" ht="12" customHeight="1">
      <c r="A4" s="31"/>
      <c r="B4" s="31"/>
      <c r="C4" s="31"/>
      <c r="D4" s="31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s="1" customFormat="1" ht="12" customHeight="1">
      <c r="A5" s="8"/>
      <c r="B5" s="8"/>
      <c r="C5" s="8"/>
      <c r="D5" s="8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 s="2" customFormat="1" ht="22.5">
      <c r="A6" s="52" t="s">
        <v>0</v>
      </c>
      <c r="B6" s="53" t="s">
        <v>16</v>
      </c>
      <c r="C6" s="52" t="s">
        <v>1</v>
      </c>
      <c r="D6" s="54" t="s">
        <v>54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s="1" customFormat="1" ht="12.75">
      <c r="A7" s="9">
        <v>1</v>
      </c>
      <c r="B7" s="9">
        <v>2</v>
      </c>
      <c r="C7" s="9" t="s">
        <v>44</v>
      </c>
      <c r="D7" s="10">
        <v>4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19" s="1" customFormat="1" ht="12.75">
      <c r="A8" s="11"/>
      <c r="B8" s="11"/>
      <c r="C8" s="11"/>
      <c r="D8" s="47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19" s="1" customFormat="1" ht="12.75">
      <c r="A9" s="12" t="s">
        <v>2</v>
      </c>
      <c r="B9" s="12" t="s">
        <v>4</v>
      </c>
      <c r="C9" s="12" t="s">
        <v>5</v>
      </c>
      <c r="D9" s="48">
        <f>SUM(D11)</f>
        <v>1400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 s="3" customFormat="1" ht="12.75">
      <c r="A10" s="13"/>
      <c r="B10" s="13"/>
      <c r="C10" s="13"/>
      <c r="D10" s="1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s="3" customFormat="1" ht="12.75">
      <c r="A11" s="13"/>
      <c r="B11" s="13"/>
      <c r="C11" s="13" t="s">
        <v>60</v>
      </c>
      <c r="D11" s="14">
        <f>SUM(D12)</f>
        <v>1400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s="1" customFormat="1" ht="25.5" customHeight="1">
      <c r="A12" s="15"/>
      <c r="B12" s="15"/>
      <c r="C12" s="16" t="s">
        <v>21</v>
      </c>
      <c r="D12" s="17">
        <v>1400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s="1" customFormat="1" ht="12.75">
      <c r="A13" s="16"/>
      <c r="B13" s="16"/>
      <c r="C13" s="16"/>
      <c r="D13" s="17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 s="4" customFormat="1" ht="12.75">
      <c r="A14" s="12" t="s">
        <v>3</v>
      </c>
      <c r="B14" s="12">
        <v>700</v>
      </c>
      <c r="C14" s="12" t="s">
        <v>7</v>
      </c>
      <c r="D14" s="48">
        <f>SUM(D16,D24)</f>
        <v>314500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</row>
    <row r="15" spans="1:19" s="3" customFormat="1" ht="12.75">
      <c r="A15" s="13"/>
      <c r="B15" s="13"/>
      <c r="C15" s="13"/>
      <c r="D15" s="1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s="3" customFormat="1" ht="12.75">
      <c r="A16" s="13"/>
      <c r="B16" s="13"/>
      <c r="C16" s="13" t="s">
        <v>60</v>
      </c>
      <c r="D16" s="14">
        <f>SUM(D17:D22)</f>
        <v>174500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s="1" customFormat="1" ht="25.5">
      <c r="A17" s="15"/>
      <c r="B17" s="15"/>
      <c r="C17" s="33" t="s">
        <v>26</v>
      </c>
      <c r="D17" s="69">
        <v>20000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s="1" customFormat="1" ht="25.5">
      <c r="A18" s="15"/>
      <c r="B18" s="15"/>
      <c r="C18" s="33" t="s">
        <v>25</v>
      </c>
      <c r="D18" s="69">
        <v>35348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1:19" s="1" customFormat="1" ht="25.5">
      <c r="A19" s="15"/>
      <c r="B19" s="15"/>
      <c r="C19" s="33" t="s">
        <v>23</v>
      </c>
      <c r="D19" s="69">
        <v>40900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 s="1" customFormat="1" ht="25.5">
      <c r="A20" s="15"/>
      <c r="B20" s="15"/>
      <c r="C20" s="33" t="s">
        <v>24</v>
      </c>
      <c r="D20" s="69">
        <v>72652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1:19" s="1" customFormat="1" ht="12.75">
      <c r="A21" s="15"/>
      <c r="B21" s="15"/>
      <c r="C21" s="33" t="s">
        <v>64</v>
      </c>
      <c r="D21" s="69">
        <v>3000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19" s="1" customFormat="1" ht="12.75">
      <c r="A22" s="15"/>
      <c r="B22" s="15"/>
      <c r="C22" s="33" t="s">
        <v>65</v>
      </c>
      <c r="D22" s="69">
        <v>2600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19" s="1" customFormat="1" ht="12.75">
      <c r="A23" s="15"/>
      <c r="B23" s="15"/>
      <c r="C23" s="33"/>
      <c r="D23" s="17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 s="1" customFormat="1" ht="12.75">
      <c r="A24" s="15"/>
      <c r="B24" s="15"/>
      <c r="C24" s="13" t="s">
        <v>63</v>
      </c>
      <c r="D24" s="17">
        <f>D25</f>
        <v>140000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 s="1" customFormat="1" ht="25.5">
      <c r="A25" s="15"/>
      <c r="B25" s="15"/>
      <c r="C25" s="33" t="s">
        <v>66</v>
      </c>
      <c r="D25" s="17">
        <v>140000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19" s="1" customFormat="1" ht="12.75">
      <c r="A26" s="16"/>
      <c r="B26" s="16"/>
      <c r="C26" s="33"/>
      <c r="D26" s="17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1:19" s="5" customFormat="1" ht="12.75">
      <c r="A27" s="12" t="s">
        <v>6</v>
      </c>
      <c r="B27" s="12">
        <v>750</v>
      </c>
      <c r="C27" s="34" t="s">
        <v>9</v>
      </c>
      <c r="D27" s="48">
        <f>SUM(D29)</f>
        <v>112095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</row>
    <row r="28" spans="1:19" s="1" customFormat="1" ht="12.75">
      <c r="A28" s="11"/>
      <c r="B28" s="11"/>
      <c r="C28" s="35"/>
      <c r="D28" s="19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1:19" s="1" customFormat="1" ht="12.75">
      <c r="A29" s="11"/>
      <c r="B29" s="11"/>
      <c r="C29" s="13" t="s">
        <v>60</v>
      </c>
      <c r="D29" s="19">
        <f>SUM(D30:D34)</f>
        <v>112095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1:19" s="1" customFormat="1" ht="38.25">
      <c r="A30" s="16"/>
      <c r="B30" s="16"/>
      <c r="C30" s="33" t="s">
        <v>22</v>
      </c>
      <c r="D30" s="17">
        <v>69270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 s="1" customFormat="1" ht="63.75">
      <c r="A31" s="16"/>
      <c r="B31" s="16"/>
      <c r="C31" s="33" t="s">
        <v>59</v>
      </c>
      <c r="D31" s="17">
        <v>1805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19" s="1" customFormat="1" ht="38.25">
      <c r="A32" s="16"/>
      <c r="B32" s="16"/>
      <c r="C32" s="33" t="s">
        <v>27</v>
      </c>
      <c r="D32" s="17">
        <v>40000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</row>
    <row r="33" spans="1:19" s="1" customFormat="1" ht="25.5">
      <c r="A33" s="16"/>
      <c r="B33" s="16"/>
      <c r="C33" s="33" t="s">
        <v>61</v>
      </c>
      <c r="D33" s="17">
        <v>1000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s="1" customFormat="1" ht="12.75">
      <c r="A34" s="15"/>
      <c r="B34" s="15"/>
      <c r="C34" s="33" t="s">
        <v>62</v>
      </c>
      <c r="D34" s="17">
        <v>20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1:19" s="1" customFormat="1" ht="12.75">
      <c r="A35" s="16"/>
      <c r="B35" s="16"/>
      <c r="C35" s="33"/>
      <c r="D35" s="17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s="1" customFormat="1" ht="38.25">
      <c r="A36" s="12" t="s">
        <v>8</v>
      </c>
      <c r="B36" s="12">
        <v>751</v>
      </c>
      <c r="C36" s="34" t="s">
        <v>17</v>
      </c>
      <c r="D36" s="48">
        <f>D38</f>
        <v>2800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s="59" customFormat="1" ht="12.75">
      <c r="A37" s="55"/>
      <c r="B37" s="55"/>
      <c r="C37" s="56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</row>
    <row r="38" spans="1:19" s="59" customFormat="1" ht="12.75">
      <c r="A38" s="55"/>
      <c r="B38" s="55"/>
      <c r="C38" s="56" t="s">
        <v>67</v>
      </c>
      <c r="D38" s="57">
        <f>D39</f>
        <v>2800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</row>
    <row r="39" spans="1:19" s="1" customFormat="1" ht="63.75">
      <c r="A39" s="16"/>
      <c r="B39" s="16"/>
      <c r="C39" s="33" t="s">
        <v>28</v>
      </c>
      <c r="D39" s="17">
        <v>2800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s="1" customFormat="1" ht="12.75">
      <c r="A40" s="16"/>
      <c r="B40" s="16"/>
      <c r="C40" s="33"/>
      <c r="D40" s="17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s="74" customFormat="1" ht="25.5">
      <c r="A41" s="70" t="s">
        <v>83</v>
      </c>
      <c r="B41" s="70" t="s">
        <v>84</v>
      </c>
      <c r="C41" s="71" t="s">
        <v>82</v>
      </c>
      <c r="D41" s="72">
        <f>D43</f>
        <v>10472</v>
      </c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</row>
    <row r="42" spans="1:19" s="1" customFormat="1" ht="12.75">
      <c r="A42" s="16"/>
      <c r="B42" s="16"/>
      <c r="C42" s="33"/>
      <c r="D42" s="17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s="1" customFormat="1" ht="12.75">
      <c r="A43" s="16"/>
      <c r="B43" s="16"/>
      <c r="C43" s="33" t="s">
        <v>67</v>
      </c>
      <c r="D43" s="17">
        <f>D44</f>
        <v>10472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s="1" customFormat="1" ht="25.5">
      <c r="A44" s="16"/>
      <c r="B44" s="16"/>
      <c r="C44" s="33" t="s">
        <v>85</v>
      </c>
      <c r="D44" s="17">
        <v>10472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s="1" customFormat="1" ht="12.75">
      <c r="A45" s="16"/>
      <c r="B45" s="16"/>
      <c r="C45" s="33"/>
      <c r="D45" s="17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s="5" customFormat="1" ht="51">
      <c r="A46" s="12" t="s">
        <v>86</v>
      </c>
      <c r="B46" s="12">
        <v>756</v>
      </c>
      <c r="C46" s="34" t="s">
        <v>10</v>
      </c>
      <c r="D46" s="48">
        <f>SUM(D48)</f>
        <v>8528187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</row>
    <row r="47" spans="1:19" s="3" customFormat="1" ht="12.75">
      <c r="A47" s="13"/>
      <c r="B47" s="13"/>
      <c r="C47" s="37"/>
      <c r="D47" s="1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</row>
    <row r="48" spans="1:19" s="64" customFormat="1" ht="12.75">
      <c r="A48" s="60"/>
      <c r="B48" s="60"/>
      <c r="C48" s="61" t="s">
        <v>67</v>
      </c>
      <c r="D48" s="62">
        <f>SUM(D49:D73)</f>
        <v>8528187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" customFormat="1" ht="45" customHeight="1">
      <c r="A49" s="15"/>
      <c r="B49" s="15"/>
      <c r="C49" s="33" t="s">
        <v>20</v>
      </c>
      <c r="D49" s="17">
        <v>10568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 s="1" customFormat="1" ht="51" customHeight="1">
      <c r="A50" s="15"/>
      <c r="B50" s="15"/>
      <c r="C50" s="33" t="s">
        <v>19</v>
      </c>
      <c r="D50" s="17">
        <v>466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1:19" s="1" customFormat="1" ht="38.25">
      <c r="A51" s="15"/>
      <c r="B51" s="15"/>
      <c r="C51" s="33" t="s">
        <v>45</v>
      </c>
      <c r="D51" s="17">
        <f>2612074-250</f>
        <v>2611824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 s="1" customFormat="1" ht="38.25">
      <c r="A52" s="15"/>
      <c r="B52" s="15"/>
      <c r="C52" s="33" t="s">
        <v>46</v>
      </c>
      <c r="D52" s="17">
        <v>14348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 s="1" customFormat="1" ht="38.25">
      <c r="A53" s="15"/>
      <c r="B53" s="15"/>
      <c r="C53" s="33" t="s">
        <v>47</v>
      </c>
      <c r="D53" s="17">
        <v>80163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s="1" customFormat="1" ht="38.25">
      <c r="A54" s="15"/>
      <c r="B54" s="15"/>
      <c r="C54" s="33" t="s">
        <v>48</v>
      </c>
      <c r="D54" s="69">
        <v>17350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 s="1" customFormat="1" ht="38.25">
      <c r="A55" s="15"/>
      <c r="B55" s="15"/>
      <c r="C55" s="33" t="s">
        <v>49</v>
      </c>
      <c r="D55" s="17">
        <v>14029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19" s="1" customFormat="1" ht="38.25">
      <c r="A56" s="15"/>
      <c r="B56" s="15"/>
      <c r="C56" s="33" t="s">
        <v>50</v>
      </c>
      <c r="D56" s="17">
        <v>40576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 s="6" customFormat="1" ht="31.5" customHeight="1">
      <c r="A57" s="32"/>
      <c r="B57" s="32"/>
      <c r="C57" s="36" t="s">
        <v>29</v>
      </c>
      <c r="D57" s="20">
        <v>1098151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</row>
    <row r="58" spans="1:19" s="6" customFormat="1" ht="25.5">
      <c r="A58" s="32"/>
      <c r="B58" s="32"/>
      <c r="C58" s="36" t="s">
        <v>30</v>
      </c>
      <c r="D58" s="20">
        <v>131890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</row>
    <row r="59" spans="1:19" s="6" customFormat="1" ht="25.5">
      <c r="A59" s="32"/>
      <c r="B59" s="32"/>
      <c r="C59" s="36" t="s">
        <v>53</v>
      </c>
      <c r="D59" s="20">
        <v>6571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</row>
    <row r="60" spans="1:19" s="6" customFormat="1" ht="25.5">
      <c r="A60" s="32"/>
      <c r="B60" s="32"/>
      <c r="C60" s="36" t="s">
        <v>31</v>
      </c>
      <c r="D60" s="49">
        <v>106509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spans="1:19" s="6" customFormat="1" ht="12.75">
      <c r="A61" s="32"/>
      <c r="B61" s="32"/>
      <c r="C61" s="36" t="s">
        <v>32</v>
      </c>
      <c r="D61" s="20">
        <v>75406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</row>
    <row r="62" spans="1:19" s="6" customFormat="1" ht="12.75">
      <c r="A62" s="32"/>
      <c r="B62" s="32"/>
      <c r="C62" s="36" t="s">
        <v>68</v>
      </c>
      <c r="D62" s="20">
        <v>15989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</row>
    <row r="63" spans="1:19" s="6" customFormat="1" ht="25.5">
      <c r="A63" s="32"/>
      <c r="B63" s="32"/>
      <c r="C63" s="36" t="s">
        <v>69</v>
      </c>
      <c r="D63" s="20">
        <v>347592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1:19" s="6" customFormat="1" ht="25.5">
      <c r="A64" s="32"/>
      <c r="B64" s="32"/>
      <c r="C64" s="36" t="s">
        <v>70</v>
      </c>
      <c r="D64" s="20">
        <v>23305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</row>
    <row r="65" spans="1:19" s="1" customFormat="1" ht="12.75" customHeight="1">
      <c r="A65" s="15"/>
      <c r="B65" s="15"/>
      <c r="C65" s="33" t="s">
        <v>71</v>
      </c>
      <c r="D65" s="17">
        <v>47436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1:19" s="1" customFormat="1" ht="25.5">
      <c r="A66" s="15"/>
      <c r="B66" s="15"/>
      <c r="C66" s="33" t="s">
        <v>72</v>
      </c>
      <c r="D66" s="17">
        <v>161000</v>
      </c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1:19" s="1" customFormat="1" ht="25.5">
      <c r="A67" s="15"/>
      <c r="B67" s="15"/>
      <c r="C67" s="33" t="s">
        <v>73</v>
      </c>
      <c r="D67" s="17">
        <v>4000</v>
      </c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1:19" s="1" customFormat="1" ht="25.5">
      <c r="A68" s="15"/>
      <c r="B68" s="15"/>
      <c r="C68" s="33" t="s">
        <v>74</v>
      </c>
      <c r="D68" s="17">
        <v>5000</v>
      </c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1:19" s="1" customFormat="1" ht="12.75">
      <c r="A69" s="15"/>
      <c r="B69" s="15"/>
      <c r="C69" s="33" t="s">
        <v>75</v>
      </c>
      <c r="D69" s="17">
        <v>1000</v>
      </c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1:19" s="1" customFormat="1" ht="12.75">
      <c r="A70" s="15"/>
      <c r="B70" s="15"/>
      <c r="C70" s="33" t="s">
        <v>76</v>
      </c>
      <c r="D70" s="17">
        <v>120000</v>
      </c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1:19" s="1" customFormat="1" ht="38.25">
      <c r="A71" s="15"/>
      <c r="B71" s="15"/>
      <c r="C71" s="33" t="s">
        <v>77</v>
      </c>
      <c r="D71" s="17">
        <v>376</v>
      </c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  <row r="72" spans="1:19" s="1" customFormat="1" ht="25.5">
      <c r="A72" s="16"/>
      <c r="B72" s="16"/>
      <c r="C72" s="33" t="s">
        <v>78</v>
      </c>
      <c r="D72" s="17">
        <v>3526164</v>
      </c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</row>
    <row r="73" spans="1:19" s="1" customFormat="1" ht="25.5">
      <c r="A73" s="16"/>
      <c r="B73" s="16"/>
      <c r="C73" s="33" t="s">
        <v>79</v>
      </c>
      <c r="D73" s="17">
        <v>68474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</row>
    <row r="74" spans="1:19" s="1" customFormat="1" ht="12.75">
      <c r="A74" s="16"/>
      <c r="B74" s="16"/>
      <c r="C74" s="33"/>
      <c r="D74" s="17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</row>
    <row r="75" spans="1:19" s="4" customFormat="1" ht="12.75">
      <c r="A75" s="12" t="s">
        <v>87</v>
      </c>
      <c r="B75" s="12">
        <v>758</v>
      </c>
      <c r="C75" s="34" t="s">
        <v>11</v>
      </c>
      <c r="D75" s="48">
        <f>SUM(D77)</f>
        <v>8495800</v>
      </c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</row>
    <row r="76" spans="1:19" s="2" customFormat="1" ht="12.75">
      <c r="A76" s="13"/>
      <c r="B76" s="13"/>
      <c r="C76" s="37"/>
      <c r="D76" s="1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</row>
    <row r="77" spans="1:19" s="66" customFormat="1" ht="12.75">
      <c r="A77" s="60"/>
      <c r="B77" s="60"/>
      <c r="C77" s="61" t="s">
        <v>67</v>
      </c>
      <c r="D77" s="62">
        <f>SUM(D78,D82,D79)</f>
        <v>8495800</v>
      </c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</row>
    <row r="78" spans="1:19" s="45" customFormat="1" ht="25.5">
      <c r="A78" s="42"/>
      <c r="B78" s="42"/>
      <c r="C78" s="43" t="s">
        <v>33</v>
      </c>
      <c r="D78" s="49">
        <v>6307815</v>
      </c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</row>
    <row r="79" spans="1:19" s="45" customFormat="1" ht="25.5">
      <c r="A79" s="42"/>
      <c r="B79" s="42"/>
      <c r="C79" s="43" t="s">
        <v>34</v>
      </c>
      <c r="D79" s="49">
        <f>SUM(D80:D81)</f>
        <v>2084653</v>
      </c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</row>
    <row r="80" spans="1:19" s="45" customFormat="1" ht="12.75">
      <c r="A80" s="42"/>
      <c r="B80" s="42"/>
      <c r="C80" s="43" t="s">
        <v>51</v>
      </c>
      <c r="D80" s="49">
        <v>1664826</v>
      </c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</row>
    <row r="81" spans="1:19" s="45" customFormat="1" ht="12.75">
      <c r="A81" s="42"/>
      <c r="B81" s="42"/>
      <c r="C81" s="43" t="s">
        <v>52</v>
      </c>
      <c r="D81" s="49">
        <v>419827</v>
      </c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</row>
    <row r="82" spans="1:19" s="45" customFormat="1" ht="25.5">
      <c r="A82" s="46"/>
      <c r="B82" s="46"/>
      <c r="C82" s="43" t="s">
        <v>35</v>
      </c>
      <c r="D82" s="49">
        <v>103332</v>
      </c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</row>
    <row r="83" spans="1:19" s="1" customFormat="1" ht="12.75">
      <c r="A83" s="16"/>
      <c r="B83" s="16"/>
      <c r="C83" s="36"/>
      <c r="D83" s="20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</row>
    <row r="84" spans="1:19" s="5" customFormat="1" ht="12.75">
      <c r="A84" s="12" t="s">
        <v>80</v>
      </c>
      <c r="B84" s="12">
        <v>801</v>
      </c>
      <c r="C84" s="34" t="s">
        <v>12</v>
      </c>
      <c r="D84" s="48">
        <f>SUM(D86,D92)</f>
        <v>920831</v>
      </c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</row>
    <row r="85" spans="1:19" s="59" customFormat="1" ht="12.75">
      <c r="A85" s="55"/>
      <c r="B85" s="55"/>
      <c r="C85" s="56"/>
      <c r="D85" s="57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1:19" s="59" customFormat="1" ht="12.75">
      <c r="A86" s="55"/>
      <c r="B86" s="55"/>
      <c r="C86" s="56" t="s">
        <v>67</v>
      </c>
      <c r="D86" s="57">
        <f>SUM(D87:D90)</f>
        <v>495831</v>
      </c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</row>
    <row r="87" spans="1:19" s="1" customFormat="1" ht="25.5">
      <c r="A87" s="16"/>
      <c r="B87" s="16"/>
      <c r="C87" s="38" t="s">
        <v>36</v>
      </c>
      <c r="D87" s="17">
        <v>31900</v>
      </c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</row>
    <row r="88" spans="1:19" s="1" customFormat="1" ht="12.75">
      <c r="A88" s="16"/>
      <c r="B88" s="16"/>
      <c r="C88" s="33" t="s">
        <v>37</v>
      </c>
      <c r="D88" s="17">
        <v>314323</v>
      </c>
      <c r="E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</row>
    <row r="89" spans="1:19" s="1" customFormat="1" ht="12.75">
      <c r="A89" s="16"/>
      <c r="B89" s="16"/>
      <c r="C89" s="33" t="s">
        <v>38</v>
      </c>
      <c r="D89" s="17">
        <v>149108</v>
      </c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</row>
    <row r="90" spans="1:19" s="1" customFormat="1" ht="25.5">
      <c r="A90" s="16"/>
      <c r="B90" s="16"/>
      <c r="C90" s="33" t="s">
        <v>39</v>
      </c>
      <c r="D90" s="17">
        <v>500</v>
      </c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</row>
    <row r="91" spans="1:19" s="1" customFormat="1" ht="12.75">
      <c r="A91" s="16"/>
      <c r="B91" s="16"/>
      <c r="C91" s="33"/>
      <c r="D91" s="17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</row>
    <row r="92" spans="1:19" s="1" customFormat="1" ht="12.75">
      <c r="A92" s="16"/>
      <c r="B92" s="16"/>
      <c r="C92" s="33" t="s">
        <v>91</v>
      </c>
      <c r="D92" s="17">
        <f>D93</f>
        <v>425000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</row>
    <row r="93" spans="1:19" s="1" customFormat="1" ht="89.25">
      <c r="A93" s="16"/>
      <c r="B93" s="16"/>
      <c r="C93" s="33" t="s">
        <v>92</v>
      </c>
      <c r="D93" s="17">
        <v>425000</v>
      </c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</row>
    <row r="94" spans="1:19" s="1" customFormat="1" ht="12.75">
      <c r="A94" s="16"/>
      <c r="B94" s="16"/>
      <c r="C94" s="33"/>
      <c r="D94" s="17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</row>
    <row r="95" spans="1:19" s="74" customFormat="1" ht="12.75">
      <c r="A95" s="70" t="s">
        <v>81</v>
      </c>
      <c r="B95" s="70" t="s">
        <v>89</v>
      </c>
      <c r="C95" s="71" t="s">
        <v>90</v>
      </c>
      <c r="D95" s="72">
        <f>D97</f>
        <v>850000</v>
      </c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</row>
    <row r="96" spans="1:19" s="1" customFormat="1" ht="12.75">
      <c r="A96" s="16"/>
      <c r="B96" s="16"/>
      <c r="C96" s="33"/>
      <c r="D96" s="17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</row>
    <row r="97" spans="1:19" s="1" customFormat="1" ht="12.75">
      <c r="A97" s="16"/>
      <c r="B97" s="16"/>
      <c r="C97" s="33" t="s">
        <v>91</v>
      </c>
      <c r="D97" s="17">
        <f>D98</f>
        <v>850000</v>
      </c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</row>
    <row r="98" spans="1:19" s="1" customFormat="1" ht="76.5">
      <c r="A98" s="16"/>
      <c r="B98" s="16"/>
      <c r="C98" s="33" t="s">
        <v>93</v>
      </c>
      <c r="D98" s="17">
        <v>850000</v>
      </c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</row>
    <row r="99" spans="1:19" s="1" customFormat="1" ht="12.75">
      <c r="A99" s="16"/>
      <c r="B99" s="16"/>
      <c r="C99" s="36"/>
      <c r="D99" s="20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</row>
    <row r="100" spans="1:19" s="5" customFormat="1" ht="12.75">
      <c r="A100" s="12" t="s">
        <v>88</v>
      </c>
      <c r="B100" s="12">
        <v>852</v>
      </c>
      <c r="C100" s="34" t="s">
        <v>13</v>
      </c>
      <c r="D100" s="48">
        <f>SUM(D102)</f>
        <v>2533575</v>
      </c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</row>
    <row r="101" spans="1:19" s="1" customFormat="1" ht="12.75">
      <c r="A101" s="21"/>
      <c r="B101" s="21"/>
      <c r="C101" s="39"/>
      <c r="D101" s="50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</row>
    <row r="102" spans="1:19" s="45" customFormat="1" ht="12.75">
      <c r="A102" s="67"/>
      <c r="B102" s="67"/>
      <c r="C102" s="43" t="s">
        <v>67</v>
      </c>
      <c r="D102" s="68">
        <f>SUM(D103:D111)</f>
        <v>2533575</v>
      </c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</row>
    <row r="103" spans="1:19" s="6" customFormat="1" ht="76.5">
      <c r="A103" s="18"/>
      <c r="B103" s="18"/>
      <c r="C103" s="36" t="s">
        <v>40</v>
      </c>
      <c r="D103" s="20">
        <v>2115635</v>
      </c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</row>
    <row r="104" spans="1:19" s="6" customFormat="1" ht="89.25">
      <c r="A104" s="18"/>
      <c r="B104" s="18"/>
      <c r="C104" s="36" t="s">
        <v>41</v>
      </c>
      <c r="D104" s="20">
        <v>8791</v>
      </c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</row>
    <row r="105" spans="1:19" s="6" customFormat="1" ht="51">
      <c r="A105" s="32"/>
      <c r="B105" s="32"/>
      <c r="C105" s="36" t="s">
        <v>55</v>
      </c>
      <c r="D105" s="20">
        <v>84500</v>
      </c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</row>
    <row r="106" spans="1:19" s="1" customFormat="1" ht="51">
      <c r="A106" s="32"/>
      <c r="B106" s="32"/>
      <c r="C106" s="33" t="s">
        <v>56</v>
      </c>
      <c r="D106" s="17">
        <v>102369</v>
      </c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</row>
    <row r="107" spans="1:19" s="6" customFormat="1" ht="51">
      <c r="A107" s="32"/>
      <c r="B107" s="32"/>
      <c r="C107" s="33" t="s">
        <v>57</v>
      </c>
      <c r="D107" s="20">
        <v>151067</v>
      </c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</row>
    <row r="108" spans="1:19" s="6" customFormat="1" ht="25.5">
      <c r="A108" s="32"/>
      <c r="B108" s="32"/>
      <c r="C108" s="36" t="s">
        <v>42</v>
      </c>
      <c r="D108" s="20">
        <v>2000</v>
      </c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</row>
    <row r="109" spans="1:19" s="6" customFormat="1" ht="12.75">
      <c r="A109" s="32"/>
      <c r="B109" s="32"/>
      <c r="C109" s="36" t="s">
        <v>43</v>
      </c>
      <c r="D109" s="20">
        <v>16000</v>
      </c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</row>
    <row r="110" spans="1:19" s="1" customFormat="1" ht="38.25">
      <c r="A110" s="16"/>
      <c r="B110" s="16"/>
      <c r="C110" s="33" t="s">
        <v>58</v>
      </c>
      <c r="D110" s="17">
        <v>52963</v>
      </c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</row>
    <row r="111" spans="1:19" s="1" customFormat="1" ht="63.75">
      <c r="A111" s="16"/>
      <c r="B111" s="16"/>
      <c r="C111" s="33" t="s">
        <v>97</v>
      </c>
      <c r="D111" s="17">
        <v>250</v>
      </c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</row>
    <row r="112" spans="1:19" s="3" customFormat="1" ht="12.75">
      <c r="A112" s="13"/>
      <c r="B112" s="13"/>
      <c r="C112" s="37"/>
      <c r="D112" s="14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</row>
    <row r="113" spans="1:19" s="2" customFormat="1" ht="25.5">
      <c r="A113" s="12" t="s">
        <v>94</v>
      </c>
      <c r="B113" s="12">
        <v>900</v>
      </c>
      <c r="C113" s="34" t="s">
        <v>14</v>
      </c>
      <c r="D113" s="48">
        <f>D115</f>
        <v>10193</v>
      </c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</row>
    <row r="114" spans="1:19" s="1" customFormat="1" ht="12.75">
      <c r="A114" s="11"/>
      <c r="B114" s="11"/>
      <c r="C114" s="35"/>
      <c r="D114" s="19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</row>
    <row r="115" spans="1:19" s="59" customFormat="1" ht="12.75">
      <c r="A115" s="55"/>
      <c r="B115" s="55"/>
      <c r="C115" s="56" t="s">
        <v>67</v>
      </c>
      <c r="D115" s="57">
        <f>D116</f>
        <v>10193</v>
      </c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</row>
    <row r="116" spans="1:19" s="1" customFormat="1" ht="15.75" customHeight="1">
      <c r="A116" s="16"/>
      <c r="B116" s="16"/>
      <c r="C116" s="33" t="s">
        <v>18</v>
      </c>
      <c r="D116" s="17">
        <v>10193</v>
      </c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3"/>
      <c r="P116" s="23"/>
      <c r="Q116" s="23"/>
      <c r="R116" s="23"/>
      <c r="S116" s="23"/>
    </row>
    <row r="117" spans="1:19" s="1" customFormat="1" ht="12.75">
      <c r="A117" s="16"/>
      <c r="B117" s="16"/>
      <c r="C117" s="33"/>
      <c r="D117" s="17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3"/>
      <c r="P117" s="23"/>
      <c r="Q117" s="23"/>
      <c r="R117" s="23"/>
      <c r="S117" s="23"/>
    </row>
    <row r="118" spans="1:19" s="4" customFormat="1" ht="12.75">
      <c r="A118" s="22"/>
      <c r="B118" s="22"/>
      <c r="C118" s="40" t="s">
        <v>15</v>
      </c>
      <c r="D118" s="51">
        <f>SUM(D113,D100,D46,D36,D27,D14,D75,D9,D84,D41,D95)</f>
        <v>21779853</v>
      </c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</row>
    <row r="119" spans="1:2" s="30" customFormat="1" ht="12.75">
      <c r="A119" s="41"/>
      <c r="B119" s="41"/>
    </row>
    <row r="120" s="30" customFormat="1" ht="12.75"/>
    <row r="121" s="30" customFormat="1" ht="12.75"/>
    <row r="122" s="30" customFormat="1" ht="12.75">
      <c r="D122" s="75"/>
    </row>
    <row r="123" s="30" customFormat="1" ht="12.75">
      <c r="D123" s="75"/>
    </row>
    <row r="124" s="30" customFormat="1" ht="12.75"/>
    <row r="125" s="30" customFormat="1" ht="12.75"/>
    <row r="126" s="30" customFormat="1" ht="12.75"/>
    <row r="127" s="30" customFormat="1" ht="12.75"/>
    <row r="128" s="30" customFormat="1" ht="12.75"/>
    <row r="129" s="30" customFormat="1" ht="12.75"/>
    <row r="130" s="30" customFormat="1" ht="12.75"/>
    <row r="131" s="30" customFormat="1" ht="12.75"/>
    <row r="132" s="30" customFormat="1" ht="12.75"/>
    <row r="133" s="30" customFormat="1" ht="12.75"/>
    <row r="134" s="30" customFormat="1" ht="12.75"/>
  </sheetData>
  <mergeCells count="2">
    <mergeCell ref="A3:D3"/>
    <mergeCell ref="C1:D1"/>
  </mergeCells>
  <printOptions/>
  <pageMargins left="1.3779527559055118" right="0.7874015748031497" top="1.3779527559055118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Serafin</cp:lastModifiedBy>
  <cp:lastPrinted>2007-11-13T14:10:28Z</cp:lastPrinted>
  <dcterms:created xsi:type="dcterms:W3CDTF">2005-08-02T08:32:42Z</dcterms:created>
  <dcterms:modified xsi:type="dcterms:W3CDTF">2007-11-16T08:01:38Z</dcterms:modified>
  <cp:category/>
  <cp:version/>
  <cp:contentType/>
  <cp:contentStatus/>
</cp:coreProperties>
</file>